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00" windowWidth="10380" windowHeight="4740" activeTab="0"/>
  </bookViews>
  <sheets>
    <sheet name="Лист1" sheetId="1" r:id="rId1"/>
  </sheets>
  <definedNames>
    <definedName name="_xlnm.Print_Area" localSheetId="0">'Лист1'!$A$1:$N$56</definedName>
  </definedNames>
  <calcPr fullCalcOnLoad="1"/>
</workbook>
</file>

<file path=xl/sharedStrings.xml><?xml version="1.0" encoding="utf-8"?>
<sst xmlns="http://schemas.openxmlformats.org/spreadsheetml/2006/main" count="68" uniqueCount="68">
  <si>
    <t>Приложение № 4</t>
  </si>
  <si>
    <t xml:space="preserve">к решению областного совета </t>
  </si>
  <si>
    <t>Распределение между бюджетами городов областного значения и районов области сумм субвенции из государственного бюджета на выполнение отдельных социальных программ, предусмотренных                                                                                                                                                                                                                                                ст. 40 Закона Украины "О государственном бюджете на 2003 год"</t>
  </si>
  <si>
    <t>тис.грн.</t>
  </si>
  <si>
    <t>Наименование административно-территориальных единиц</t>
  </si>
  <si>
    <t>Субвенция из госбюджета на реализацию программ социальной защиты населения на:</t>
  </si>
  <si>
    <t>выплату помощи семьям с детьми, малообеспе-ченным сем"ям, инвалидам с детства и детям-инвалидам</t>
  </si>
  <si>
    <t>предоставление  льгот ветеранам войны и труда, ветеранам военной службы, ветеранам органов внутренних дел, гражданам, которые стали инвалидами вследствие репрессий или являются пенсионерами, и субсидий населению на оплату электроэнергии, природного газа, услуг тепло-, водоснабжения и водоотвода, квартплаты, вывозу бытового мусора и жидких нечистот</t>
  </si>
  <si>
    <t>предоставление  льгот ветеранам войны и труда, ветеранам военной службы, ветеранам органов внутренних дел и субсидий населению на приобретение твердого и жидкого печного бытового топлива и сжиженного газа</t>
  </si>
  <si>
    <t>предоставление  льгот ветеранам войны и труда, ветеранам военной службы, ветеранам органов внутренних дел, предусмотренных действующим законодательством (кроме льгот на получение лекарств и зубопротезирования, оплату электроэнергии, природного и сжиженного газа, твердого и жидкого печного бытового топлива, услуг тепло-, водоснабжения, водоотвода, квартирной платы, вывозу мусора и жидких нечистот) и компенсацию за льготный проезд  отдельных категорий граждан, всего</t>
  </si>
  <si>
    <t>в т.ч.</t>
  </si>
  <si>
    <t>предоставление льгот гражданам, которые пострадали вследствие Чернобыльской катастрофы на оплату электроэнергии, природного газа, услуг тепло-, водоснабжения и водоотвода, квартирной платы, транспортных услуг, услуг связи и на приобретение твердого и жидкого бытового топлива лицам, которые проживают в домах, не имеющих центрального отопления</t>
  </si>
  <si>
    <t>Всего</t>
  </si>
  <si>
    <t>компенсация за льготный проезд в городском и пригородном электро- и автотранспорте отдельных категорий граждан</t>
  </si>
  <si>
    <t>льготы на услуги связи</t>
  </si>
  <si>
    <t xml:space="preserve">компенсация за льготный междугородний проезд </t>
  </si>
  <si>
    <t>капитальный ремонт домов (квартир), санаторно-курортное лечение, компенсация расходов на автомобильное топливо, захоронение, сооружение памятников, одноразовая помощь  в случае смерти</t>
  </si>
  <si>
    <t>капитальный ремонт домов (квартир)</t>
  </si>
  <si>
    <t>санаторно-курортное лечение, компенсация расходов на автомобильное топливо, захоронение, сооружение памятников, одноразовая помощь  в случае смерти</t>
  </si>
  <si>
    <t>воздуш-ным транс-портом</t>
  </si>
  <si>
    <t>железно-дорожным транспор-том</t>
  </si>
  <si>
    <t>Авдеевка</t>
  </si>
  <si>
    <t>Артемовск</t>
  </si>
  <si>
    <t>Горловка</t>
  </si>
  <si>
    <t>Дебальцево</t>
  </si>
  <si>
    <t>Дзержинск</t>
  </si>
  <si>
    <t>Димитрово</t>
  </si>
  <si>
    <t>Доброполье</t>
  </si>
  <si>
    <t>Докучаевск</t>
  </si>
  <si>
    <t>Донецк</t>
  </si>
  <si>
    <t>Дружковка</t>
  </si>
  <si>
    <t>Енакиево</t>
  </si>
  <si>
    <t>Ждановка</t>
  </si>
  <si>
    <t>Кировск</t>
  </si>
  <si>
    <t>Константиновка</t>
  </si>
  <si>
    <t>Краматорск</t>
  </si>
  <si>
    <t>Красноармейск</t>
  </si>
  <si>
    <t>Красный Лиман</t>
  </si>
  <si>
    <t>Макеевка</t>
  </si>
  <si>
    <t>Мариуполь</t>
  </si>
  <si>
    <t>Новогродовка</t>
  </si>
  <si>
    <t>Селидово</t>
  </si>
  <si>
    <t>Славянск</t>
  </si>
  <si>
    <t>Снежное</t>
  </si>
  <si>
    <t>Торез</t>
  </si>
  <si>
    <t>Угледар</t>
  </si>
  <si>
    <t>Харцизск</t>
  </si>
  <si>
    <t>Шахтерск</t>
  </si>
  <si>
    <t>Ясиноватая</t>
  </si>
  <si>
    <t>Александровский</t>
  </si>
  <si>
    <t>Амвросиевский</t>
  </si>
  <si>
    <t>Артемовский</t>
  </si>
  <si>
    <t>В-Новоселковский</t>
  </si>
  <si>
    <t>Волновахский</t>
  </si>
  <si>
    <t>Володарский</t>
  </si>
  <si>
    <t>Добропольский</t>
  </si>
  <si>
    <t>Константиновский</t>
  </si>
  <si>
    <t>Красноармейский</t>
  </si>
  <si>
    <t>Марьинский</t>
  </si>
  <si>
    <t>Новоазовский</t>
  </si>
  <si>
    <t>Першотравневый</t>
  </si>
  <si>
    <t>Славянский</t>
  </si>
  <si>
    <t>Старобешевский</t>
  </si>
  <si>
    <t>Тельмановский</t>
  </si>
  <si>
    <t>Шахтерский</t>
  </si>
  <si>
    <t>Ясиноватский</t>
  </si>
  <si>
    <t>Облбюджет</t>
  </si>
  <si>
    <t>Всего по области</t>
  </si>
</sst>
</file>

<file path=xl/styles.xml><?xml version="1.0" encoding="utf-8"?>
<styleSheet xmlns="http://schemas.openxmlformats.org/spreadsheetml/2006/main">
  <numFmts count="1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</numFmts>
  <fonts count="1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9"/>
      <name val="Times New Roman Cyr"/>
      <family val="1"/>
    </font>
    <font>
      <sz val="11"/>
      <name val="Times New Roman"/>
      <family val="1"/>
    </font>
    <font>
      <sz val="11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172" fontId="7" fillId="0" borderId="3" xfId="0" applyNumberFormat="1" applyFont="1" applyFill="1" applyBorder="1" applyAlignment="1">
      <alignment horizontal="center"/>
    </xf>
    <xf numFmtId="172" fontId="7" fillId="0" borderId="3" xfId="0" applyNumberFormat="1" applyFont="1" applyBorder="1" applyAlignment="1" applyProtection="1">
      <alignment horizontal="center"/>
      <protection/>
    </xf>
    <xf numFmtId="173" fontId="8" fillId="0" borderId="3" xfId="0" applyNumberFormat="1" applyFont="1" applyFill="1" applyBorder="1" applyAlignment="1">
      <alignment horizontal="center"/>
    </xf>
    <xf numFmtId="173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72" fontId="7" fillId="0" borderId="3" xfId="0" applyNumberFormat="1" applyFont="1" applyBorder="1" applyAlignment="1">
      <alignment horizontal="center"/>
    </xf>
    <xf numFmtId="172" fontId="5" fillId="0" borderId="2" xfId="0" applyNumberFormat="1" applyFont="1" applyBorder="1" applyAlignment="1">
      <alignment horizontal="center"/>
    </xf>
    <xf numFmtId="17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173" fontId="8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/>
    </xf>
    <xf numFmtId="172" fontId="7" fillId="0" borderId="5" xfId="0" applyNumberFormat="1" applyFont="1" applyFill="1" applyBorder="1" applyAlignment="1">
      <alignment horizontal="center"/>
    </xf>
    <xf numFmtId="172" fontId="7" fillId="0" borderId="5" xfId="0" applyNumberFormat="1" applyFont="1" applyBorder="1" applyAlignment="1" applyProtection="1">
      <alignment horizontal="center"/>
      <protection/>
    </xf>
    <xf numFmtId="0" fontId="8" fillId="0" borderId="1" xfId="0" applyFont="1" applyFill="1" applyBorder="1" applyAlignment="1">
      <alignment horizontal="center"/>
    </xf>
    <xf numFmtId="172" fontId="8" fillId="0" borderId="5" xfId="0" applyNumberFormat="1" applyFont="1" applyBorder="1" applyAlignment="1">
      <alignment horizontal="center"/>
    </xf>
    <xf numFmtId="172" fontId="9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172" fontId="5" fillId="0" borderId="7" xfId="0" applyNumberFormat="1" applyFont="1" applyBorder="1" applyAlignment="1">
      <alignment horizontal="center"/>
    </xf>
    <xf numFmtId="172" fontId="9" fillId="0" borderId="6" xfId="0" applyNumberFormat="1" applyFont="1" applyBorder="1" applyAlignment="1" applyProtection="1">
      <alignment horizontal="center"/>
      <protection/>
    </xf>
    <xf numFmtId="173" fontId="5" fillId="0" borderId="6" xfId="0" applyNumberFormat="1" applyFont="1" applyFill="1" applyBorder="1" applyAlignment="1">
      <alignment horizontal="center"/>
    </xf>
    <xf numFmtId="172" fontId="5" fillId="0" borderId="6" xfId="0" applyNumberFormat="1" applyFont="1" applyBorder="1" applyAlignment="1">
      <alignment horizontal="center"/>
    </xf>
    <xf numFmtId="172" fontId="9" fillId="0" borderId="8" xfId="0" applyNumberFormat="1" applyFont="1" applyFill="1" applyBorder="1" applyAlignment="1">
      <alignment horizontal="center"/>
    </xf>
    <xf numFmtId="172" fontId="9" fillId="0" borderId="6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172" fontId="1" fillId="0" borderId="0" xfId="0" applyNumberFormat="1" applyFont="1" applyAlignment="1">
      <alignment/>
    </xf>
    <xf numFmtId="9" fontId="4" fillId="0" borderId="5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9" fontId="4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9" fontId="4" fillId="0" borderId="1" xfId="0" applyNumberFormat="1" applyFont="1" applyFill="1" applyBorder="1" applyAlignment="1">
      <alignment horizontal="center" vertical="center" wrapText="1"/>
    </xf>
    <xf numFmtId="9" fontId="5" fillId="0" borderId="5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zoomScale="75" zoomScaleNormal="75" workbookViewId="0" topLeftCell="A4">
      <pane xSplit="1" ySplit="6" topLeftCell="C10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F19" sqref="F19"/>
    </sheetView>
  </sheetViews>
  <sheetFormatPr defaultColWidth="9.00390625" defaultRowHeight="12.75"/>
  <cols>
    <col min="1" max="1" width="20.00390625" style="1" customWidth="1"/>
    <col min="2" max="2" width="12.625" style="1" customWidth="1"/>
    <col min="3" max="3" width="29.00390625" style="1" customWidth="1"/>
    <col min="4" max="4" width="19.25390625" style="1" customWidth="1"/>
    <col min="5" max="5" width="40.375" style="1" customWidth="1"/>
    <col min="6" max="6" width="12.625" style="1" customWidth="1"/>
    <col min="7" max="7" width="9.25390625" style="1" customWidth="1"/>
    <col min="8" max="8" width="8.25390625" style="1" customWidth="1"/>
    <col min="9" max="9" width="9.875" style="1" customWidth="1"/>
    <col min="10" max="10" width="20.625" style="1" customWidth="1"/>
    <col min="11" max="11" width="11.375" style="1" hidden="1" customWidth="1"/>
    <col min="12" max="12" width="18.125" style="1" hidden="1" customWidth="1"/>
    <col min="13" max="13" width="29.25390625" style="1" customWidth="1"/>
    <col min="14" max="14" width="12.00390625" style="1" customWidth="1"/>
    <col min="15" max="15" width="0" style="1" hidden="1" customWidth="1"/>
    <col min="16" max="16384" width="9.125" style="1" customWidth="1"/>
  </cols>
  <sheetData>
    <row r="1" ht="12.75">
      <c r="M1" s="1" t="s">
        <v>0</v>
      </c>
    </row>
    <row r="2" ht="12.75">
      <c r="M2" s="1" t="s">
        <v>1</v>
      </c>
    </row>
    <row r="4" spans="1:14" ht="15.7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 t="s">
        <v>3</v>
      </c>
    </row>
    <row r="6" spans="1:14" ht="12.75" customHeight="1">
      <c r="A6" s="38" t="s">
        <v>4</v>
      </c>
      <c r="B6" s="41" t="s">
        <v>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s="4" customFormat="1" ht="12.75">
      <c r="A7" s="39"/>
      <c r="B7" s="34" t="s">
        <v>6</v>
      </c>
      <c r="C7" s="34" t="s">
        <v>7</v>
      </c>
      <c r="D7" s="34" t="s">
        <v>8</v>
      </c>
      <c r="E7" s="34" t="s">
        <v>9</v>
      </c>
      <c r="F7" s="36" t="s">
        <v>10</v>
      </c>
      <c r="G7" s="36"/>
      <c r="H7" s="36"/>
      <c r="I7" s="36"/>
      <c r="J7" s="36"/>
      <c r="K7" s="36"/>
      <c r="L7" s="36"/>
      <c r="M7" s="34" t="s">
        <v>11</v>
      </c>
      <c r="N7" s="43" t="s">
        <v>12</v>
      </c>
    </row>
    <row r="8" spans="1:14" s="4" customFormat="1" ht="54" customHeight="1">
      <c r="A8" s="39"/>
      <c r="B8" s="42"/>
      <c r="C8" s="42"/>
      <c r="D8" s="42"/>
      <c r="E8" s="42"/>
      <c r="F8" s="34" t="s">
        <v>13</v>
      </c>
      <c r="G8" s="34" t="s">
        <v>14</v>
      </c>
      <c r="H8" s="36" t="s">
        <v>15</v>
      </c>
      <c r="I8" s="36"/>
      <c r="J8" s="34" t="s">
        <v>16</v>
      </c>
      <c r="K8" s="34" t="s">
        <v>17</v>
      </c>
      <c r="L8" s="34" t="s">
        <v>18</v>
      </c>
      <c r="M8" s="42"/>
      <c r="N8" s="44"/>
    </row>
    <row r="9" spans="1:14" s="4" customFormat="1" ht="153" customHeight="1">
      <c r="A9" s="40"/>
      <c r="B9" s="42"/>
      <c r="C9" s="42"/>
      <c r="D9" s="42"/>
      <c r="E9" s="35"/>
      <c r="F9" s="35"/>
      <c r="G9" s="35"/>
      <c r="H9" s="5" t="s">
        <v>19</v>
      </c>
      <c r="I9" s="5" t="s">
        <v>20</v>
      </c>
      <c r="J9" s="35"/>
      <c r="K9" s="35"/>
      <c r="L9" s="35"/>
      <c r="M9" s="42"/>
      <c r="N9" s="45"/>
    </row>
    <row r="10" spans="1:15" s="15" customFormat="1" ht="15">
      <c r="A10" s="6" t="s">
        <v>21</v>
      </c>
      <c r="B10" s="7">
        <v>592.8</v>
      </c>
      <c r="C10" s="8">
        <v>945.7</v>
      </c>
      <c r="D10" s="9">
        <v>173.7</v>
      </c>
      <c r="E10" s="10">
        <f aca="true" t="shared" si="0" ref="E10:E54">F10+G10+H10+I10+J10</f>
        <v>375.59999999999997</v>
      </c>
      <c r="F10" s="11">
        <v>261.9</v>
      </c>
      <c r="G10" s="10">
        <v>50.4</v>
      </c>
      <c r="H10" s="11"/>
      <c r="I10" s="11"/>
      <c r="J10" s="10">
        <v>63.3</v>
      </c>
      <c r="K10" s="11">
        <v>11.4</v>
      </c>
      <c r="L10" s="10">
        <v>51.9</v>
      </c>
      <c r="M10" s="12">
        <v>33.4</v>
      </c>
      <c r="N10" s="13">
        <f aca="true" t="shared" si="1" ref="N10:N55">E10+D10+C10+B10+M10</f>
        <v>2121.2000000000003</v>
      </c>
      <c r="O10" s="14">
        <f aca="true" t="shared" si="2" ref="O10:O54">E10-F10</f>
        <v>113.69999999999999</v>
      </c>
    </row>
    <row r="11" spans="1:15" s="15" customFormat="1" ht="15">
      <c r="A11" s="16" t="s">
        <v>22</v>
      </c>
      <c r="B11" s="7">
        <v>2601.1</v>
      </c>
      <c r="C11" s="8">
        <v>7238</v>
      </c>
      <c r="D11" s="17">
        <v>327.5</v>
      </c>
      <c r="E11" s="10">
        <f t="shared" si="0"/>
        <v>1514.3</v>
      </c>
      <c r="F11" s="10">
        <v>1069</v>
      </c>
      <c r="G11" s="10">
        <v>324.8</v>
      </c>
      <c r="H11" s="11"/>
      <c r="I11" s="11"/>
      <c r="J11" s="10">
        <v>120.5</v>
      </c>
      <c r="K11" s="11">
        <v>53.9</v>
      </c>
      <c r="L11" s="10">
        <v>66.6</v>
      </c>
      <c r="M11" s="12">
        <v>121.5</v>
      </c>
      <c r="N11" s="13">
        <f t="shared" si="1"/>
        <v>11802.4</v>
      </c>
      <c r="O11" s="14">
        <f t="shared" si="2"/>
        <v>445.29999999999995</v>
      </c>
    </row>
    <row r="12" spans="1:15" s="15" customFormat="1" ht="15">
      <c r="A12" s="16" t="s">
        <v>23</v>
      </c>
      <c r="B12" s="7">
        <v>7979.2</v>
      </c>
      <c r="C12" s="8">
        <v>14409.1</v>
      </c>
      <c r="D12" s="17">
        <v>383.8</v>
      </c>
      <c r="E12" s="10">
        <f t="shared" si="0"/>
        <v>3564.6</v>
      </c>
      <c r="F12" s="11">
        <v>2487.1</v>
      </c>
      <c r="G12" s="10">
        <v>485.4</v>
      </c>
      <c r="H12" s="11"/>
      <c r="I12" s="11"/>
      <c r="J12" s="10">
        <v>592.1</v>
      </c>
      <c r="K12" s="11">
        <v>132.5</v>
      </c>
      <c r="L12" s="10">
        <v>459.6</v>
      </c>
      <c r="M12" s="12">
        <v>301.6</v>
      </c>
      <c r="N12" s="13">
        <f t="shared" si="1"/>
        <v>26638.3</v>
      </c>
      <c r="O12" s="14">
        <f t="shared" si="2"/>
        <v>1077.5</v>
      </c>
    </row>
    <row r="13" spans="1:15" s="15" customFormat="1" ht="15">
      <c r="A13" s="16" t="s">
        <v>24</v>
      </c>
      <c r="B13" s="7">
        <v>1429.4</v>
      </c>
      <c r="C13" s="8">
        <v>2677.8</v>
      </c>
      <c r="D13" s="17">
        <v>305</v>
      </c>
      <c r="E13" s="10">
        <f t="shared" si="0"/>
        <v>348.79999999999995</v>
      </c>
      <c r="F13" s="11">
        <v>53.2</v>
      </c>
      <c r="G13" s="10">
        <v>71.5</v>
      </c>
      <c r="H13" s="11"/>
      <c r="I13" s="11">
        <f>300-197.5</f>
        <v>102.5</v>
      </c>
      <c r="J13" s="10">
        <v>121.6</v>
      </c>
      <c r="K13" s="11">
        <v>15.8</v>
      </c>
      <c r="L13" s="10">
        <v>105.8</v>
      </c>
      <c r="M13" s="12">
        <v>100.6</v>
      </c>
      <c r="N13" s="13">
        <f t="shared" si="1"/>
        <v>4861.6</v>
      </c>
      <c r="O13" s="14">
        <f t="shared" si="2"/>
        <v>295.59999999999997</v>
      </c>
    </row>
    <row r="14" spans="1:15" s="15" customFormat="1" ht="15">
      <c r="A14" s="16" t="s">
        <v>25</v>
      </c>
      <c r="B14" s="7">
        <v>1448.2</v>
      </c>
      <c r="C14" s="8">
        <v>2690.2</v>
      </c>
      <c r="D14" s="17">
        <v>124.2</v>
      </c>
      <c r="E14" s="10">
        <f t="shared" si="0"/>
        <v>660.7</v>
      </c>
      <c r="F14" s="10">
        <v>461</v>
      </c>
      <c r="G14" s="10">
        <v>73.2</v>
      </c>
      <c r="H14" s="11"/>
      <c r="I14" s="11"/>
      <c r="J14" s="10">
        <v>126.5</v>
      </c>
      <c r="K14" s="11">
        <v>36.3</v>
      </c>
      <c r="L14" s="10">
        <v>90.2</v>
      </c>
      <c r="M14" s="12">
        <v>47.8</v>
      </c>
      <c r="N14" s="13">
        <f t="shared" si="1"/>
        <v>4971.1</v>
      </c>
      <c r="O14" s="14">
        <f t="shared" si="2"/>
        <v>199.70000000000005</v>
      </c>
    </row>
    <row r="15" spans="1:15" s="15" customFormat="1" ht="15">
      <c r="A15" s="16" t="s">
        <v>26</v>
      </c>
      <c r="B15" s="7">
        <v>1073.9</v>
      </c>
      <c r="C15" s="8">
        <v>918</v>
      </c>
      <c r="D15" s="17">
        <v>99.5</v>
      </c>
      <c r="E15" s="10">
        <f t="shared" si="0"/>
        <v>149.8</v>
      </c>
      <c r="F15" s="11">
        <v>60.6</v>
      </c>
      <c r="G15" s="10">
        <v>35</v>
      </c>
      <c r="H15" s="11"/>
      <c r="I15" s="11"/>
      <c r="J15" s="10">
        <v>54.2</v>
      </c>
      <c r="K15" s="11">
        <v>14.2</v>
      </c>
      <c r="L15" s="10">
        <v>40</v>
      </c>
      <c r="M15" s="12">
        <v>61.7</v>
      </c>
      <c r="N15" s="13">
        <f t="shared" si="1"/>
        <v>2302.8999999999996</v>
      </c>
      <c r="O15" s="14">
        <f t="shared" si="2"/>
        <v>89.20000000000002</v>
      </c>
    </row>
    <row r="16" spans="1:15" s="15" customFormat="1" ht="15">
      <c r="A16" s="16" t="s">
        <v>27</v>
      </c>
      <c r="B16" s="7">
        <v>1115.6</v>
      </c>
      <c r="C16" s="8">
        <v>1205</v>
      </c>
      <c r="D16" s="17">
        <v>71.7</v>
      </c>
      <c r="E16" s="10">
        <f t="shared" si="0"/>
        <v>236.5</v>
      </c>
      <c r="F16" s="11">
        <v>89.7</v>
      </c>
      <c r="G16" s="10">
        <v>59.8</v>
      </c>
      <c r="H16" s="11"/>
      <c r="I16" s="11"/>
      <c r="J16" s="10">
        <v>87</v>
      </c>
      <c r="K16" s="11">
        <v>30</v>
      </c>
      <c r="L16" s="10">
        <v>57</v>
      </c>
      <c r="M16" s="12">
        <v>65.3</v>
      </c>
      <c r="N16" s="13">
        <f t="shared" si="1"/>
        <v>2694.1000000000004</v>
      </c>
      <c r="O16" s="14">
        <f t="shared" si="2"/>
        <v>146.8</v>
      </c>
    </row>
    <row r="17" spans="1:15" s="15" customFormat="1" ht="15">
      <c r="A17" s="16" t="s">
        <v>28</v>
      </c>
      <c r="B17" s="7">
        <v>635.5</v>
      </c>
      <c r="C17" s="8">
        <v>2332.5</v>
      </c>
      <c r="D17" s="17">
        <v>12.8</v>
      </c>
      <c r="E17" s="10">
        <f t="shared" si="0"/>
        <v>151.8</v>
      </c>
      <c r="F17" s="11">
        <v>27.4</v>
      </c>
      <c r="G17" s="10">
        <v>69.7</v>
      </c>
      <c r="H17" s="11"/>
      <c r="I17" s="11"/>
      <c r="J17" s="10">
        <v>54.7</v>
      </c>
      <c r="K17" s="11">
        <v>14.8</v>
      </c>
      <c r="L17" s="10">
        <v>34.4</v>
      </c>
      <c r="M17" s="12">
        <v>90.7</v>
      </c>
      <c r="N17" s="13">
        <f t="shared" si="1"/>
        <v>3223.2999999999997</v>
      </c>
      <c r="O17" s="14">
        <f t="shared" si="2"/>
        <v>124.4</v>
      </c>
    </row>
    <row r="18" spans="1:15" s="15" customFormat="1" ht="15">
      <c r="A18" s="16" t="s">
        <v>29</v>
      </c>
      <c r="B18" s="7">
        <v>15102.3</v>
      </c>
      <c r="C18" s="8">
        <v>37547.7</v>
      </c>
      <c r="D18" s="17">
        <v>790.1</v>
      </c>
      <c r="E18" s="10">
        <f t="shared" si="0"/>
        <v>15267.099999999999</v>
      </c>
      <c r="F18" s="11">
        <v>10668.8</v>
      </c>
      <c r="G18" s="10">
        <v>2159.5</v>
      </c>
      <c r="H18" s="11">
        <v>339.8</v>
      </c>
      <c r="I18" s="11"/>
      <c r="J18" s="10">
        <v>2099</v>
      </c>
      <c r="K18" s="11">
        <v>303.5</v>
      </c>
      <c r="L18" s="10">
        <v>1834.8</v>
      </c>
      <c r="M18" s="12">
        <v>1725.4</v>
      </c>
      <c r="N18" s="13">
        <f t="shared" si="1"/>
        <v>70432.59999999999</v>
      </c>
      <c r="O18" s="14">
        <f t="shared" si="2"/>
        <v>4598.299999999999</v>
      </c>
    </row>
    <row r="19" spans="1:15" s="15" customFormat="1" ht="15">
      <c r="A19" s="16" t="s">
        <v>30</v>
      </c>
      <c r="B19" s="7">
        <v>2125.1</v>
      </c>
      <c r="C19" s="8">
        <v>5056.3</v>
      </c>
      <c r="D19" s="17">
        <v>131.9</v>
      </c>
      <c r="E19" s="10">
        <f t="shared" si="0"/>
        <v>863.7</v>
      </c>
      <c r="F19" s="11">
        <v>499.6</v>
      </c>
      <c r="G19" s="10">
        <v>115.9</v>
      </c>
      <c r="H19" s="11"/>
      <c r="I19" s="11"/>
      <c r="J19" s="10">
        <v>248.2</v>
      </c>
      <c r="K19" s="11">
        <v>35.5</v>
      </c>
      <c r="L19" s="10">
        <v>212.7</v>
      </c>
      <c r="M19" s="12">
        <v>117</v>
      </c>
      <c r="N19" s="13">
        <f t="shared" si="1"/>
        <v>8294</v>
      </c>
      <c r="O19" s="14">
        <f t="shared" si="2"/>
        <v>364.1</v>
      </c>
    </row>
    <row r="20" spans="1:15" s="15" customFormat="1" ht="15">
      <c r="A20" s="16" t="s">
        <v>31</v>
      </c>
      <c r="B20" s="7">
        <v>2651.8</v>
      </c>
      <c r="C20" s="8">
        <v>6607.2</v>
      </c>
      <c r="D20" s="17">
        <v>261.4</v>
      </c>
      <c r="E20" s="10">
        <f t="shared" si="0"/>
        <v>1734.3000000000002</v>
      </c>
      <c r="F20" s="10">
        <v>1301.9</v>
      </c>
      <c r="G20" s="10">
        <v>255.5</v>
      </c>
      <c r="H20" s="11"/>
      <c r="I20" s="11"/>
      <c r="J20" s="10">
        <v>176.9</v>
      </c>
      <c r="K20" s="11">
        <v>47.5</v>
      </c>
      <c r="L20" s="10">
        <v>129.4</v>
      </c>
      <c r="M20" s="12">
        <v>90.9</v>
      </c>
      <c r="N20" s="13">
        <f t="shared" si="1"/>
        <v>11345.6</v>
      </c>
      <c r="O20" s="14">
        <f t="shared" si="2"/>
        <v>432.4000000000001</v>
      </c>
    </row>
    <row r="21" spans="1:15" s="15" customFormat="1" ht="15">
      <c r="A21" s="16" t="s">
        <v>32</v>
      </c>
      <c r="B21" s="7">
        <v>281.2</v>
      </c>
      <c r="C21" s="8">
        <v>351.6</v>
      </c>
      <c r="D21" s="17">
        <v>6.2</v>
      </c>
      <c r="E21" s="10">
        <f t="shared" si="0"/>
        <v>73.9</v>
      </c>
      <c r="F21" s="11">
        <v>17.6</v>
      </c>
      <c r="G21" s="10">
        <v>9.8</v>
      </c>
      <c r="H21" s="11"/>
      <c r="I21" s="11"/>
      <c r="J21" s="10">
        <v>46.5</v>
      </c>
      <c r="K21" s="11">
        <v>2.9</v>
      </c>
      <c r="L21" s="10">
        <v>43.6</v>
      </c>
      <c r="M21" s="12">
        <v>11.7</v>
      </c>
      <c r="N21" s="13">
        <f t="shared" si="1"/>
        <v>724.6000000000001</v>
      </c>
      <c r="O21" s="14">
        <f t="shared" si="2"/>
        <v>56.300000000000004</v>
      </c>
    </row>
    <row r="22" spans="1:15" s="15" customFormat="1" ht="15">
      <c r="A22" s="16" t="s">
        <v>33</v>
      </c>
      <c r="B22" s="7">
        <v>348</v>
      </c>
      <c r="C22" s="8">
        <v>503.9</v>
      </c>
      <c r="D22" s="17">
        <v>12</v>
      </c>
      <c r="E22" s="10">
        <f t="shared" si="0"/>
        <v>98.19999999999999</v>
      </c>
      <c r="F22" s="10">
        <v>27</v>
      </c>
      <c r="G22" s="10">
        <v>25.9</v>
      </c>
      <c r="H22" s="11"/>
      <c r="I22" s="11"/>
      <c r="J22" s="10">
        <v>45.3</v>
      </c>
      <c r="K22" s="11">
        <v>4</v>
      </c>
      <c r="L22" s="10">
        <v>41.3</v>
      </c>
      <c r="M22" s="12">
        <v>21.8</v>
      </c>
      <c r="N22" s="13">
        <f t="shared" si="1"/>
        <v>983.8999999999999</v>
      </c>
      <c r="O22" s="14">
        <f t="shared" si="2"/>
        <v>71.19999999999999</v>
      </c>
    </row>
    <row r="23" spans="1:15" s="15" customFormat="1" ht="15">
      <c r="A23" s="16" t="s">
        <v>34</v>
      </c>
      <c r="B23" s="7">
        <v>2934.1</v>
      </c>
      <c r="C23" s="8">
        <v>6775.8</v>
      </c>
      <c r="D23" s="17">
        <v>55.6</v>
      </c>
      <c r="E23" s="10">
        <f t="shared" si="0"/>
        <v>1217.8</v>
      </c>
      <c r="F23" s="11">
        <v>940.9</v>
      </c>
      <c r="G23" s="10">
        <v>119.9</v>
      </c>
      <c r="H23" s="11"/>
      <c r="I23" s="11"/>
      <c r="J23" s="10">
        <v>157</v>
      </c>
      <c r="K23" s="11">
        <v>46.5</v>
      </c>
      <c r="L23" s="10">
        <v>110.5</v>
      </c>
      <c r="M23" s="12">
        <v>104.8</v>
      </c>
      <c r="N23" s="13">
        <f t="shared" si="1"/>
        <v>11088.099999999999</v>
      </c>
      <c r="O23" s="14">
        <f t="shared" si="2"/>
        <v>276.9</v>
      </c>
    </row>
    <row r="24" spans="1:15" s="15" customFormat="1" ht="15">
      <c r="A24" s="16" t="s">
        <v>35</v>
      </c>
      <c r="B24" s="7">
        <v>6059.3</v>
      </c>
      <c r="C24" s="8">
        <v>12585.5</v>
      </c>
      <c r="D24" s="17">
        <v>344.6</v>
      </c>
      <c r="E24" s="10">
        <f t="shared" si="0"/>
        <v>2577.5</v>
      </c>
      <c r="F24" s="11">
        <v>1434.8</v>
      </c>
      <c r="G24" s="10">
        <v>560.7</v>
      </c>
      <c r="H24" s="11"/>
      <c r="I24" s="11"/>
      <c r="J24" s="10">
        <v>582</v>
      </c>
      <c r="K24" s="11">
        <v>83.9</v>
      </c>
      <c r="L24" s="10">
        <v>498.1</v>
      </c>
      <c r="M24" s="12">
        <v>202.2</v>
      </c>
      <c r="N24" s="13">
        <f t="shared" si="1"/>
        <v>21769.100000000002</v>
      </c>
      <c r="O24" s="14">
        <f t="shared" si="2"/>
        <v>1142.7</v>
      </c>
    </row>
    <row r="25" spans="1:15" s="15" customFormat="1" ht="15">
      <c r="A25" s="16" t="s">
        <v>36</v>
      </c>
      <c r="B25" s="7">
        <v>1213.1</v>
      </c>
      <c r="C25" s="8">
        <v>2514.9</v>
      </c>
      <c r="D25" s="17">
        <v>197.2</v>
      </c>
      <c r="E25" s="10">
        <f t="shared" si="0"/>
        <v>299.7</v>
      </c>
      <c r="F25" s="10">
        <v>83.6</v>
      </c>
      <c r="G25" s="10">
        <v>90.1</v>
      </c>
      <c r="H25" s="10"/>
      <c r="I25" s="10"/>
      <c r="J25" s="10">
        <v>126</v>
      </c>
      <c r="K25" s="11">
        <v>27.8</v>
      </c>
      <c r="L25" s="10">
        <v>98.2</v>
      </c>
      <c r="M25" s="12">
        <v>60.2</v>
      </c>
      <c r="N25" s="13">
        <f t="shared" si="1"/>
        <v>4285.099999999999</v>
      </c>
      <c r="O25" s="14">
        <f t="shared" si="2"/>
        <v>216.1</v>
      </c>
    </row>
    <row r="26" spans="1:15" s="15" customFormat="1" ht="15">
      <c r="A26" s="16" t="s">
        <v>37</v>
      </c>
      <c r="B26" s="7">
        <v>1811.9</v>
      </c>
      <c r="C26" s="8">
        <v>1312.6</v>
      </c>
      <c r="D26" s="17">
        <v>1044.7</v>
      </c>
      <c r="E26" s="10">
        <f t="shared" si="0"/>
        <v>791.7</v>
      </c>
      <c r="F26" s="10">
        <v>64</v>
      </c>
      <c r="G26" s="10">
        <v>72</v>
      </c>
      <c r="H26" s="11"/>
      <c r="I26" s="11">
        <f>860-361.5</f>
        <v>498.5</v>
      </c>
      <c r="J26" s="10">
        <v>157.2</v>
      </c>
      <c r="K26" s="11">
        <v>34.9</v>
      </c>
      <c r="L26" s="10">
        <v>122.3</v>
      </c>
      <c r="M26" s="12">
        <v>43.8</v>
      </c>
      <c r="N26" s="13">
        <f t="shared" si="1"/>
        <v>5004.7</v>
      </c>
      <c r="O26" s="14">
        <f t="shared" si="2"/>
        <v>727.7</v>
      </c>
    </row>
    <row r="27" spans="1:15" s="15" customFormat="1" ht="15">
      <c r="A27" s="16" t="s">
        <v>38</v>
      </c>
      <c r="B27" s="7">
        <v>7920.8</v>
      </c>
      <c r="C27" s="8">
        <v>16143.1</v>
      </c>
      <c r="D27" s="17">
        <v>412.5</v>
      </c>
      <c r="E27" s="10">
        <f t="shared" si="0"/>
        <v>2509.6</v>
      </c>
      <c r="F27" s="11">
        <v>1256.1</v>
      </c>
      <c r="G27" s="10">
        <v>314.3</v>
      </c>
      <c r="H27" s="11"/>
      <c r="I27" s="11"/>
      <c r="J27" s="10">
        <v>939.2</v>
      </c>
      <c r="K27" s="11">
        <v>122.6</v>
      </c>
      <c r="L27" s="10">
        <v>816.6</v>
      </c>
      <c r="M27" s="12">
        <v>239.8</v>
      </c>
      <c r="N27" s="13">
        <f t="shared" si="1"/>
        <v>27225.8</v>
      </c>
      <c r="O27" s="14">
        <f t="shared" si="2"/>
        <v>1253.5</v>
      </c>
    </row>
    <row r="28" spans="1:15" s="15" customFormat="1" ht="15">
      <c r="A28" s="16" t="s">
        <v>39</v>
      </c>
      <c r="B28" s="7">
        <v>6467.2</v>
      </c>
      <c r="C28" s="8">
        <v>16674.7</v>
      </c>
      <c r="D28" s="17">
        <v>231</v>
      </c>
      <c r="E28" s="10">
        <f t="shared" si="0"/>
        <v>5571.200000000001</v>
      </c>
      <c r="F28" s="11">
        <v>3533.4</v>
      </c>
      <c r="G28" s="10">
        <v>983.4</v>
      </c>
      <c r="H28" s="11"/>
      <c r="I28" s="11"/>
      <c r="J28" s="10">
        <v>1054.4</v>
      </c>
      <c r="K28" s="11">
        <v>181.4</v>
      </c>
      <c r="L28" s="10">
        <v>873</v>
      </c>
      <c r="M28" s="12">
        <v>395.8</v>
      </c>
      <c r="N28" s="13">
        <f t="shared" si="1"/>
        <v>29339.9</v>
      </c>
      <c r="O28" s="14">
        <f t="shared" si="2"/>
        <v>2037.8000000000006</v>
      </c>
    </row>
    <row r="29" spans="1:15" s="15" customFormat="1" ht="15">
      <c r="A29" s="16" t="s">
        <v>40</v>
      </c>
      <c r="B29" s="7">
        <v>274.6</v>
      </c>
      <c r="C29" s="8">
        <v>201.9</v>
      </c>
      <c r="D29" s="17">
        <v>17.5</v>
      </c>
      <c r="E29" s="10">
        <f t="shared" si="0"/>
        <v>62.099999999999994</v>
      </c>
      <c r="F29" s="11">
        <v>24.7</v>
      </c>
      <c r="G29" s="10">
        <v>11.7</v>
      </c>
      <c r="H29" s="11"/>
      <c r="I29" s="11"/>
      <c r="J29" s="10">
        <v>25.7</v>
      </c>
      <c r="K29" s="11">
        <v>3.6</v>
      </c>
      <c r="L29" s="10">
        <v>22.1</v>
      </c>
      <c r="M29" s="12">
        <v>8.9</v>
      </c>
      <c r="N29" s="13">
        <f t="shared" si="1"/>
        <v>565</v>
      </c>
      <c r="O29" s="14">
        <f t="shared" si="2"/>
        <v>37.39999999999999</v>
      </c>
    </row>
    <row r="30" spans="1:15" s="15" customFormat="1" ht="15">
      <c r="A30" s="16" t="s">
        <v>41</v>
      </c>
      <c r="B30" s="7">
        <v>983.8</v>
      </c>
      <c r="C30" s="8">
        <v>670.4</v>
      </c>
      <c r="D30" s="17">
        <v>165.6</v>
      </c>
      <c r="E30" s="10">
        <f t="shared" si="0"/>
        <v>292</v>
      </c>
      <c r="F30" s="11">
        <v>70.6</v>
      </c>
      <c r="G30" s="10">
        <v>84.8</v>
      </c>
      <c r="H30" s="11"/>
      <c r="I30" s="11"/>
      <c r="J30" s="10">
        <v>136.6</v>
      </c>
      <c r="K30" s="11">
        <v>21.3</v>
      </c>
      <c r="L30" s="10">
        <v>115.3</v>
      </c>
      <c r="M30" s="12">
        <v>28.7</v>
      </c>
      <c r="N30" s="13">
        <f t="shared" si="1"/>
        <v>2140.5</v>
      </c>
      <c r="O30" s="14">
        <f t="shared" si="2"/>
        <v>221.4</v>
      </c>
    </row>
    <row r="31" spans="1:15" s="15" customFormat="1" ht="15">
      <c r="A31" s="16" t="s">
        <v>42</v>
      </c>
      <c r="B31" s="7">
        <v>3667.6</v>
      </c>
      <c r="C31" s="8">
        <v>9373.1</v>
      </c>
      <c r="D31" s="17">
        <v>277.4</v>
      </c>
      <c r="E31" s="10">
        <f t="shared" si="0"/>
        <v>1530.8999999999999</v>
      </c>
      <c r="F31" s="11">
        <v>1052.1</v>
      </c>
      <c r="G31" s="10">
        <v>253.2</v>
      </c>
      <c r="H31" s="11"/>
      <c r="I31" s="11"/>
      <c r="J31" s="10">
        <v>225.6</v>
      </c>
      <c r="K31" s="11">
        <v>70.7</v>
      </c>
      <c r="L31" s="10">
        <v>139.5</v>
      </c>
      <c r="M31" s="12">
        <v>177.8</v>
      </c>
      <c r="N31" s="13">
        <f t="shared" si="1"/>
        <v>15026.8</v>
      </c>
      <c r="O31" s="14">
        <f t="shared" si="2"/>
        <v>478.79999999999995</v>
      </c>
    </row>
    <row r="32" spans="1:15" s="15" customFormat="1" ht="15">
      <c r="A32" s="16" t="s">
        <v>43</v>
      </c>
      <c r="B32" s="7">
        <v>1767.8</v>
      </c>
      <c r="C32" s="8">
        <v>1181.9</v>
      </c>
      <c r="D32" s="17">
        <v>262.1</v>
      </c>
      <c r="E32" s="10">
        <f t="shared" si="0"/>
        <v>263.09999999999997</v>
      </c>
      <c r="F32" s="11">
        <v>85.1</v>
      </c>
      <c r="G32" s="10">
        <v>75.8</v>
      </c>
      <c r="H32" s="11"/>
      <c r="I32" s="11"/>
      <c r="J32" s="10">
        <v>102.2</v>
      </c>
      <c r="K32" s="11">
        <v>30.6</v>
      </c>
      <c r="L32" s="10">
        <v>71.6</v>
      </c>
      <c r="M32" s="12">
        <v>35.6</v>
      </c>
      <c r="N32" s="13">
        <f t="shared" si="1"/>
        <v>3510.5</v>
      </c>
      <c r="O32" s="14">
        <f t="shared" si="2"/>
        <v>177.99999999999997</v>
      </c>
    </row>
    <row r="33" spans="1:15" s="15" customFormat="1" ht="15">
      <c r="A33" s="16" t="s">
        <v>44</v>
      </c>
      <c r="B33" s="7">
        <v>2033.7</v>
      </c>
      <c r="C33" s="8">
        <v>1308</v>
      </c>
      <c r="D33" s="17">
        <v>303.5</v>
      </c>
      <c r="E33" s="10">
        <f t="shared" si="0"/>
        <v>385.4</v>
      </c>
      <c r="F33" s="11">
        <v>99.4</v>
      </c>
      <c r="G33" s="10">
        <v>97.8</v>
      </c>
      <c r="H33" s="11"/>
      <c r="I33" s="11"/>
      <c r="J33" s="10">
        <v>188.2</v>
      </c>
      <c r="K33" s="11">
        <v>34.8</v>
      </c>
      <c r="L33" s="10">
        <v>153.4</v>
      </c>
      <c r="M33" s="12">
        <v>53.6</v>
      </c>
      <c r="N33" s="13">
        <f t="shared" si="1"/>
        <v>4084.2000000000003</v>
      </c>
      <c r="O33" s="14">
        <f t="shared" si="2"/>
        <v>286</v>
      </c>
    </row>
    <row r="34" spans="1:15" s="15" customFormat="1" ht="15">
      <c r="A34" s="16" t="s">
        <v>45</v>
      </c>
      <c r="B34" s="7">
        <v>357.2</v>
      </c>
      <c r="C34" s="8">
        <v>1042.8</v>
      </c>
      <c r="D34" s="17">
        <v>0</v>
      </c>
      <c r="E34" s="10">
        <f t="shared" si="0"/>
        <v>52.1</v>
      </c>
      <c r="F34" s="11">
        <v>16.3</v>
      </c>
      <c r="G34" s="10">
        <v>7.7</v>
      </c>
      <c r="H34" s="11"/>
      <c r="I34" s="11"/>
      <c r="J34" s="10">
        <v>28.1</v>
      </c>
      <c r="K34" s="11">
        <v>3.4</v>
      </c>
      <c r="L34" s="10">
        <v>24.7</v>
      </c>
      <c r="M34" s="12">
        <v>13.2</v>
      </c>
      <c r="N34" s="13">
        <f t="shared" si="1"/>
        <v>1465.3</v>
      </c>
      <c r="O34" s="14">
        <f t="shared" si="2"/>
        <v>35.8</v>
      </c>
    </row>
    <row r="35" spans="1:15" s="15" customFormat="1" ht="15">
      <c r="A35" s="16" t="s">
        <v>46</v>
      </c>
      <c r="B35" s="7">
        <v>2415.8</v>
      </c>
      <c r="C35" s="8">
        <v>6658.2</v>
      </c>
      <c r="D35" s="17">
        <v>389.2</v>
      </c>
      <c r="E35" s="10">
        <f t="shared" si="0"/>
        <v>1140.8</v>
      </c>
      <c r="F35" s="11">
        <v>795.8</v>
      </c>
      <c r="G35" s="10">
        <v>131.1</v>
      </c>
      <c r="H35" s="11"/>
      <c r="I35" s="11"/>
      <c r="J35" s="10">
        <v>213.9</v>
      </c>
      <c r="K35" s="11">
        <v>34.5</v>
      </c>
      <c r="L35" s="10">
        <v>179.4</v>
      </c>
      <c r="M35" s="12">
        <v>93.1</v>
      </c>
      <c r="N35" s="13">
        <f t="shared" si="1"/>
        <v>10697.1</v>
      </c>
      <c r="O35" s="14">
        <f t="shared" si="2"/>
        <v>345</v>
      </c>
    </row>
    <row r="36" spans="1:15" s="15" customFormat="1" ht="15">
      <c r="A36" s="16" t="s">
        <v>47</v>
      </c>
      <c r="B36" s="7">
        <v>1755.2</v>
      </c>
      <c r="C36" s="8">
        <v>1419.9</v>
      </c>
      <c r="D36" s="17">
        <v>184.9</v>
      </c>
      <c r="E36" s="10">
        <f t="shared" si="0"/>
        <v>295.8</v>
      </c>
      <c r="F36" s="11">
        <v>78.4</v>
      </c>
      <c r="G36" s="10">
        <v>56.5</v>
      </c>
      <c r="H36" s="11"/>
      <c r="I36" s="11"/>
      <c r="J36" s="10">
        <v>160.9</v>
      </c>
      <c r="K36" s="11">
        <v>18.6</v>
      </c>
      <c r="L36" s="10">
        <v>142.3</v>
      </c>
      <c r="M36" s="12">
        <v>74.7</v>
      </c>
      <c r="N36" s="13">
        <f t="shared" si="1"/>
        <v>3730.5</v>
      </c>
      <c r="O36" s="14">
        <f t="shared" si="2"/>
        <v>217.4</v>
      </c>
    </row>
    <row r="37" spans="1:15" s="15" customFormat="1" ht="15">
      <c r="A37" s="16" t="s">
        <v>48</v>
      </c>
      <c r="B37" s="7">
        <v>520.7</v>
      </c>
      <c r="C37" s="8">
        <v>1324.6</v>
      </c>
      <c r="D37" s="17">
        <v>229</v>
      </c>
      <c r="E37" s="10">
        <f t="shared" si="0"/>
        <v>1368.3</v>
      </c>
      <c r="F37" s="11">
        <v>40.7</v>
      </c>
      <c r="G37" s="10">
        <v>125.8</v>
      </c>
      <c r="H37" s="11"/>
      <c r="I37" s="11">
        <f>1844-683</f>
        <v>1161</v>
      </c>
      <c r="J37" s="10">
        <v>40.8</v>
      </c>
      <c r="K37" s="11">
        <v>15.5</v>
      </c>
      <c r="L37" s="10">
        <v>25.3</v>
      </c>
      <c r="M37" s="12">
        <v>84</v>
      </c>
      <c r="N37" s="13">
        <f t="shared" si="1"/>
        <v>3526.5999999999995</v>
      </c>
      <c r="O37" s="14">
        <f t="shared" si="2"/>
        <v>1327.6</v>
      </c>
    </row>
    <row r="38" spans="1:15" s="15" customFormat="1" ht="15">
      <c r="A38" s="16" t="s">
        <v>49</v>
      </c>
      <c r="B38" s="7">
        <v>853.5</v>
      </c>
      <c r="C38" s="8">
        <v>438.6</v>
      </c>
      <c r="D38" s="17">
        <v>351.9</v>
      </c>
      <c r="E38" s="10">
        <f t="shared" si="0"/>
        <v>58.8</v>
      </c>
      <c r="F38" s="11">
        <v>18.4</v>
      </c>
      <c r="G38" s="10">
        <v>18</v>
      </c>
      <c r="H38" s="11"/>
      <c r="I38" s="11"/>
      <c r="J38" s="10">
        <v>22.4</v>
      </c>
      <c r="K38" s="11">
        <v>8.6</v>
      </c>
      <c r="L38" s="10">
        <v>13.8</v>
      </c>
      <c r="M38" s="12">
        <v>18.5</v>
      </c>
      <c r="N38" s="13">
        <f t="shared" si="1"/>
        <v>1721.3</v>
      </c>
      <c r="O38" s="14">
        <f t="shared" si="2"/>
        <v>40.4</v>
      </c>
    </row>
    <row r="39" spans="1:15" s="15" customFormat="1" ht="15">
      <c r="A39" s="16" t="s">
        <v>50</v>
      </c>
      <c r="B39" s="7">
        <v>2109.8</v>
      </c>
      <c r="C39" s="8">
        <v>3100.5</v>
      </c>
      <c r="D39" s="17">
        <v>507.8</v>
      </c>
      <c r="E39" s="10">
        <f t="shared" si="0"/>
        <v>173.70000000000002</v>
      </c>
      <c r="F39" s="11">
        <v>42.2</v>
      </c>
      <c r="G39" s="10">
        <v>89.1</v>
      </c>
      <c r="H39" s="11"/>
      <c r="I39" s="11"/>
      <c r="J39" s="10">
        <v>42.4</v>
      </c>
      <c r="K39" s="11">
        <v>24.4</v>
      </c>
      <c r="L39" s="10">
        <v>18</v>
      </c>
      <c r="M39" s="12">
        <v>67.2</v>
      </c>
      <c r="N39" s="13">
        <f t="shared" si="1"/>
        <v>5959</v>
      </c>
      <c r="O39" s="14">
        <f t="shared" si="2"/>
        <v>131.5</v>
      </c>
    </row>
    <row r="40" spans="1:15" s="15" customFormat="1" ht="15">
      <c r="A40" s="16" t="s">
        <v>51</v>
      </c>
      <c r="B40" s="7">
        <v>1318.4</v>
      </c>
      <c r="C40" s="8">
        <v>2198.1</v>
      </c>
      <c r="D40" s="17">
        <v>457.4</v>
      </c>
      <c r="E40" s="10">
        <f t="shared" si="0"/>
        <v>170.2</v>
      </c>
      <c r="F40" s="11">
        <v>46.8</v>
      </c>
      <c r="G40" s="10">
        <v>58.8</v>
      </c>
      <c r="H40" s="11"/>
      <c r="I40" s="11"/>
      <c r="J40" s="10">
        <v>64.6</v>
      </c>
      <c r="K40" s="11">
        <v>22.6</v>
      </c>
      <c r="L40" s="10">
        <v>42</v>
      </c>
      <c r="M40" s="12">
        <v>24.1</v>
      </c>
      <c r="N40" s="13">
        <f t="shared" si="1"/>
        <v>4168.200000000001</v>
      </c>
      <c r="O40" s="14">
        <f t="shared" si="2"/>
        <v>123.39999999999999</v>
      </c>
    </row>
    <row r="41" spans="1:15" s="15" customFormat="1" ht="15">
      <c r="A41" s="16" t="s">
        <v>52</v>
      </c>
      <c r="B41" s="7">
        <v>1954.3</v>
      </c>
      <c r="C41" s="8">
        <v>497.9</v>
      </c>
      <c r="D41" s="17">
        <v>928.5</v>
      </c>
      <c r="E41" s="10">
        <f t="shared" si="0"/>
        <v>173.2</v>
      </c>
      <c r="F41" s="10">
        <v>42.3</v>
      </c>
      <c r="G41" s="10">
        <v>72.8</v>
      </c>
      <c r="H41" s="11"/>
      <c r="I41" s="11"/>
      <c r="J41" s="10">
        <v>58.1</v>
      </c>
      <c r="K41" s="11">
        <v>23.4</v>
      </c>
      <c r="L41" s="10">
        <v>34.7</v>
      </c>
      <c r="M41" s="12">
        <v>50.5</v>
      </c>
      <c r="N41" s="13">
        <f t="shared" si="1"/>
        <v>3604.3999999999996</v>
      </c>
      <c r="O41" s="14">
        <f t="shared" si="2"/>
        <v>130.89999999999998</v>
      </c>
    </row>
    <row r="42" spans="1:15" s="15" customFormat="1" ht="15">
      <c r="A42" s="16" t="s">
        <v>53</v>
      </c>
      <c r="B42" s="7">
        <v>2062.4</v>
      </c>
      <c r="C42" s="8">
        <v>3274</v>
      </c>
      <c r="D42" s="17">
        <v>1003.6</v>
      </c>
      <c r="E42" s="10">
        <f t="shared" si="0"/>
        <v>278.5</v>
      </c>
      <c r="F42" s="11">
        <v>75.8</v>
      </c>
      <c r="G42" s="10">
        <v>56.5</v>
      </c>
      <c r="H42" s="11"/>
      <c r="I42" s="11"/>
      <c r="J42" s="10">
        <v>146.2</v>
      </c>
      <c r="K42" s="11">
        <v>43.8</v>
      </c>
      <c r="L42" s="10">
        <v>102.4</v>
      </c>
      <c r="M42" s="12">
        <v>77.7</v>
      </c>
      <c r="N42" s="13">
        <f t="shared" si="1"/>
        <v>6696.2</v>
      </c>
      <c r="O42" s="14">
        <f t="shared" si="2"/>
        <v>202.7</v>
      </c>
    </row>
    <row r="43" spans="1:15" s="15" customFormat="1" ht="15">
      <c r="A43" s="16" t="s">
        <v>54</v>
      </c>
      <c r="B43" s="7">
        <v>866.7</v>
      </c>
      <c r="C43" s="8">
        <v>1201.6</v>
      </c>
      <c r="D43" s="17">
        <v>216.7</v>
      </c>
      <c r="E43" s="10">
        <f t="shared" si="0"/>
        <v>85.3</v>
      </c>
      <c r="F43" s="11">
        <v>25.8</v>
      </c>
      <c r="G43" s="10">
        <v>29.8</v>
      </c>
      <c r="H43" s="11"/>
      <c r="I43" s="11"/>
      <c r="J43" s="10">
        <v>29.7</v>
      </c>
      <c r="K43" s="11">
        <v>12.5</v>
      </c>
      <c r="L43" s="10">
        <v>17.2</v>
      </c>
      <c r="M43" s="12">
        <v>60.3</v>
      </c>
      <c r="N43" s="13">
        <f t="shared" si="1"/>
        <v>2430.6000000000004</v>
      </c>
      <c r="O43" s="14">
        <f t="shared" si="2"/>
        <v>59.5</v>
      </c>
    </row>
    <row r="44" spans="1:15" s="15" customFormat="1" ht="15">
      <c r="A44" s="16" t="s">
        <v>55</v>
      </c>
      <c r="B44" s="7">
        <v>472.8</v>
      </c>
      <c r="C44" s="8">
        <v>115.2</v>
      </c>
      <c r="D44" s="17">
        <v>367.1</v>
      </c>
      <c r="E44" s="10">
        <f t="shared" si="0"/>
        <v>53.099999999999994</v>
      </c>
      <c r="F44" s="11">
        <v>19.2</v>
      </c>
      <c r="G44" s="10">
        <v>11</v>
      </c>
      <c r="H44" s="11"/>
      <c r="I44" s="11"/>
      <c r="J44" s="10">
        <v>22.9</v>
      </c>
      <c r="K44" s="11">
        <v>21.4</v>
      </c>
      <c r="L44" s="10">
        <v>1.5</v>
      </c>
      <c r="M44" s="12">
        <v>8.7</v>
      </c>
      <c r="N44" s="13">
        <f t="shared" si="1"/>
        <v>1016.9000000000001</v>
      </c>
      <c r="O44" s="14">
        <f t="shared" si="2"/>
        <v>33.89999999999999</v>
      </c>
    </row>
    <row r="45" spans="1:15" s="15" customFormat="1" ht="15">
      <c r="A45" s="16" t="s">
        <v>56</v>
      </c>
      <c r="B45" s="7">
        <v>882.5</v>
      </c>
      <c r="C45" s="8">
        <v>989.8</v>
      </c>
      <c r="D45" s="17">
        <v>170.7</v>
      </c>
      <c r="E45" s="10">
        <f t="shared" si="0"/>
        <v>55.900000000000006</v>
      </c>
      <c r="F45" s="11">
        <v>18.6</v>
      </c>
      <c r="G45" s="10">
        <v>4.6</v>
      </c>
      <c r="H45" s="11"/>
      <c r="I45" s="11"/>
      <c r="J45" s="10">
        <v>32.7</v>
      </c>
      <c r="K45" s="11">
        <v>9.8</v>
      </c>
      <c r="L45" s="10">
        <v>22.9</v>
      </c>
      <c r="M45" s="12">
        <v>11</v>
      </c>
      <c r="N45" s="13">
        <f t="shared" si="1"/>
        <v>2109.8999999999996</v>
      </c>
      <c r="O45" s="14">
        <f t="shared" si="2"/>
        <v>37.300000000000004</v>
      </c>
    </row>
    <row r="46" spans="1:15" s="15" customFormat="1" ht="15">
      <c r="A46" s="16" t="s">
        <v>57</v>
      </c>
      <c r="B46" s="7">
        <v>553.3</v>
      </c>
      <c r="C46" s="8">
        <v>211.6</v>
      </c>
      <c r="D46" s="17">
        <v>463.8</v>
      </c>
      <c r="E46" s="10">
        <f t="shared" si="0"/>
        <v>76.1</v>
      </c>
      <c r="F46" s="11">
        <v>30.1</v>
      </c>
      <c r="G46" s="10">
        <v>18</v>
      </c>
      <c r="H46" s="11"/>
      <c r="I46" s="11"/>
      <c r="J46" s="10">
        <v>28</v>
      </c>
      <c r="K46" s="11">
        <v>14.3</v>
      </c>
      <c r="L46" s="10">
        <v>13.7</v>
      </c>
      <c r="M46" s="12">
        <v>8.6</v>
      </c>
      <c r="N46" s="13">
        <f t="shared" si="1"/>
        <v>1313.3999999999999</v>
      </c>
      <c r="O46" s="14">
        <f t="shared" si="2"/>
        <v>45.99999999999999</v>
      </c>
    </row>
    <row r="47" spans="1:15" s="15" customFormat="1" ht="15">
      <c r="A47" s="16" t="s">
        <v>58</v>
      </c>
      <c r="B47" s="7">
        <v>2226.6</v>
      </c>
      <c r="C47" s="8">
        <v>3818</v>
      </c>
      <c r="D47" s="17">
        <v>574.9</v>
      </c>
      <c r="E47" s="10">
        <f t="shared" si="0"/>
        <v>281.1</v>
      </c>
      <c r="F47" s="10">
        <v>81</v>
      </c>
      <c r="G47" s="10">
        <v>82.9</v>
      </c>
      <c r="H47" s="11"/>
      <c r="I47" s="11"/>
      <c r="J47" s="10">
        <v>117.2</v>
      </c>
      <c r="K47" s="11">
        <v>40.4</v>
      </c>
      <c r="L47" s="10">
        <v>76.8</v>
      </c>
      <c r="M47" s="12">
        <v>125.5</v>
      </c>
      <c r="N47" s="13">
        <f t="shared" si="1"/>
        <v>7026.1</v>
      </c>
      <c r="O47" s="14">
        <f t="shared" si="2"/>
        <v>200.10000000000002</v>
      </c>
    </row>
    <row r="48" spans="1:15" s="15" customFormat="1" ht="15">
      <c r="A48" s="16" t="s">
        <v>59</v>
      </c>
      <c r="B48" s="7">
        <v>1224</v>
      </c>
      <c r="C48" s="8">
        <v>1665.2</v>
      </c>
      <c r="D48" s="17">
        <v>284.7</v>
      </c>
      <c r="E48" s="10">
        <f t="shared" si="0"/>
        <v>89.6</v>
      </c>
      <c r="F48" s="11">
        <v>27.6</v>
      </c>
      <c r="G48" s="10">
        <v>34.4</v>
      </c>
      <c r="H48" s="11"/>
      <c r="I48" s="11"/>
      <c r="J48" s="10">
        <v>27.6</v>
      </c>
      <c r="K48" s="11">
        <v>19.8</v>
      </c>
      <c r="L48" s="10">
        <v>7.8</v>
      </c>
      <c r="M48" s="12">
        <v>47</v>
      </c>
      <c r="N48" s="13">
        <f t="shared" si="1"/>
        <v>3310.5</v>
      </c>
      <c r="O48" s="14">
        <f t="shared" si="2"/>
        <v>61.99999999999999</v>
      </c>
    </row>
    <row r="49" spans="1:15" s="15" customFormat="1" ht="15">
      <c r="A49" s="16" t="s">
        <v>60</v>
      </c>
      <c r="B49" s="7">
        <v>538.7</v>
      </c>
      <c r="C49" s="8">
        <v>1110</v>
      </c>
      <c r="D49" s="17">
        <v>388.6</v>
      </c>
      <c r="E49" s="10">
        <f t="shared" si="0"/>
        <v>102.9</v>
      </c>
      <c r="F49" s="10">
        <v>22</v>
      </c>
      <c r="G49" s="10">
        <v>40.7</v>
      </c>
      <c r="H49" s="11"/>
      <c r="I49" s="11"/>
      <c r="J49" s="10">
        <v>40.2</v>
      </c>
      <c r="K49" s="11">
        <v>13.8</v>
      </c>
      <c r="L49" s="10">
        <v>26.4</v>
      </c>
      <c r="M49" s="12">
        <v>53.3</v>
      </c>
      <c r="N49" s="13">
        <f t="shared" si="1"/>
        <v>2193.5</v>
      </c>
      <c r="O49" s="14">
        <f t="shared" si="2"/>
        <v>80.9</v>
      </c>
    </row>
    <row r="50" spans="1:15" s="15" customFormat="1" ht="15">
      <c r="A50" s="16" t="s">
        <v>61</v>
      </c>
      <c r="B50" s="7">
        <v>672.6</v>
      </c>
      <c r="C50" s="8">
        <v>442.8</v>
      </c>
      <c r="D50" s="17">
        <v>616</v>
      </c>
      <c r="E50" s="10">
        <f t="shared" si="0"/>
        <v>82.8</v>
      </c>
      <c r="F50" s="11">
        <v>33.4</v>
      </c>
      <c r="G50" s="10">
        <v>8.1</v>
      </c>
      <c r="H50" s="11"/>
      <c r="I50" s="11"/>
      <c r="J50" s="10">
        <v>41.3</v>
      </c>
      <c r="K50" s="11">
        <v>22.7</v>
      </c>
      <c r="L50" s="10">
        <v>18.6</v>
      </c>
      <c r="M50" s="12">
        <v>9.9</v>
      </c>
      <c r="N50" s="13">
        <f t="shared" si="1"/>
        <v>1824.1</v>
      </c>
      <c r="O50" s="14">
        <f t="shared" si="2"/>
        <v>49.4</v>
      </c>
    </row>
    <row r="51" spans="1:15" s="15" customFormat="1" ht="15">
      <c r="A51" s="16" t="s">
        <v>62</v>
      </c>
      <c r="B51" s="7">
        <v>1833.5</v>
      </c>
      <c r="C51" s="8">
        <v>1829.8</v>
      </c>
      <c r="D51" s="17">
        <v>477.2</v>
      </c>
      <c r="E51" s="10">
        <f t="shared" si="0"/>
        <v>201.3</v>
      </c>
      <c r="F51" s="11">
        <v>44.7</v>
      </c>
      <c r="G51" s="10">
        <v>87.7</v>
      </c>
      <c r="H51" s="11"/>
      <c r="I51" s="11"/>
      <c r="J51" s="10">
        <v>68.9</v>
      </c>
      <c r="K51" s="11">
        <v>25.9</v>
      </c>
      <c r="L51" s="10">
        <v>43</v>
      </c>
      <c r="M51" s="12">
        <v>122.1</v>
      </c>
      <c r="N51" s="13">
        <f t="shared" si="1"/>
        <v>4463.900000000001</v>
      </c>
      <c r="O51" s="14">
        <f t="shared" si="2"/>
        <v>156.60000000000002</v>
      </c>
    </row>
    <row r="52" spans="1:15" s="15" customFormat="1" ht="15">
      <c r="A52" s="16" t="s">
        <v>63</v>
      </c>
      <c r="B52" s="7">
        <v>1212.1</v>
      </c>
      <c r="C52" s="8">
        <v>258.9</v>
      </c>
      <c r="D52" s="17">
        <v>499.6</v>
      </c>
      <c r="E52" s="10">
        <f t="shared" si="0"/>
        <v>91.6</v>
      </c>
      <c r="F52" s="11">
        <v>28.9</v>
      </c>
      <c r="G52" s="10">
        <v>37.3</v>
      </c>
      <c r="H52" s="11"/>
      <c r="I52" s="11"/>
      <c r="J52" s="10">
        <v>25.4</v>
      </c>
      <c r="K52" s="11">
        <v>14.5</v>
      </c>
      <c r="L52" s="10">
        <v>10.9</v>
      </c>
      <c r="M52" s="12">
        <v>36.3</v>
      </c>
      <c r="N52" s="13">
        <f t="shared" si="1"/>
        <v>2098.5</v>
      </c>
      <c r="O52" s="14">
        <f t="shared" si="2"/>
        <v>62.699999999999996</v>
      </c>
    </row>
    <row r="53" spans="1:15" s="15" customFormat="1" ht="15">
      <c r="A53" s="16" t="s">
        <v>64</v>
      </c>
      <c r="B53" s="7">
        <v>793.6</v>
      </c>
      <c r="C53" s="8">
        <v>223.9</v>
      </c>
      <c r="D53" s="17">
        <v>189.5</v>
      </c>
      <c r="E53" s="10">
        <f t="shared" si="0"/>
        <v>59.10000000000001</v>
      </c>
      <c r="F53" s="11">
        <v>22.1</v>
      </c>
      <c r="G53" s="10">
        <v>11.3</v>
      </c>
      <c r="H53" s="11"/>
      <c r="I53" s="11"/>
      <c r="J53" s="10">
        <v>25.7</v>
      </c>
      <c r="K53" s="11">
        <v>6.7</v>
      </c>
      <c r="L53" s="10">
        <v>19</v>
      </c>
      <c r="M53" s="12">
        <v>9.5</v>
      </c>
      <c r="N53" s="13">
        <f t="shared" si="1"/>
        <v>1275.6</v>
      </c>
      <c r="O53" s="14">
        <f t="shared" si="2"/>
        <v>37.00000000000001</v>
      </c>
    </row>
    <row r="54" spans="1:15" s="15" customFormat="1" ht="15.75" thickBot="1">
      <c r="A54" s="16" t="s">
        <v>65</v>
      </c>
      <c r="B54" s="7">
        <v>642.4</v>
      </c>
      <c r="C54" s="8">
        <v>606.1</v>
      </c>
      <c r="D54" s="17">
        <v>303.8</v>
      </c>
      <c r="E54" s="10">
        <f t="shared" si="0"/>
        <v>110.6</v>
      </c>
      <c r="F54" s="11">
        <v>25.9</v>
      </c>
      <c r="G54" s="10">
        <v>21</v>
      </c>
      <c r="H54" s="11"/>
      <c r="I54" s="11"/>
      <c r="J54" s="10">
        <v>63.7</v>
      </c>
      <c r="K54" s="11">
        <v>13</v>
      </c>
      <c r="L54" s="10">
        <v>32.3</v>
      </c>
      <c r="M54" s="12">
        <v>24.4</v>
      </c>
      <c r="N54" s="13">
        <f t="shared" si="1"/>
        <v>1687.3000000000002</v>
      </c>
      <c r="O54" s="14">
        <f t="shared" si="2"/>
        <v>84.69999999999999</v>
      </c>
    </row>
    <row r="55" spans="1:14" s="15" customFormat="1" ht="15.75" hidden="1" thickBot="1">
      <c r="A55" s="18" t="s">
        <v>66</v>
      </c>
      <c r="B55" s="19"/>
      <c r="C55" s="20"/>
      <c r="D55" s="21"/>
      <c r="E55" s="22"/>
      <c r="F55" s="22"/>
      <c r="G55" s="22"/>
      <c r="H55" s="22"/>
      <c r="I55" s="22"/>
      <c r="J55" s="22"/>
      <c r="K55" s="22"/>
      <c r="L55" s="22"/>
      <c r="M55" s="23"/>
      <c r="N55" s="13">
        <f t="shared" si="1"/>
        <v>0</v>
      </c>
    </row>
    <row r="56" spans="1:15" s="31" customFormat="1" ht="15.75" thickBot="1">
      <c r="A56" s="24" t="s">
        <v>67</v>
      </c>
      <c r="B56" s="25">
        <f aca="true" t="shared" si="3" ref="B56:O56">SUM(B10:B55)</f>
        <v>97784.1</v>
      </c>
      <c r="C56" s="26">
        <f t="shared" si="3"/>
        <v>183652.4</v>
      </c>
      <c r="D56" s="27">
        <f t="shared" si="3"/>
        <v>14616.400000000001</v>
      </c>
      <c r="E56" s="28">
        <f t="shared" si="3"/>
        <v>45541.100000000006</v>
      </c>
      <c r="F56" s="28">
        <f t="shared" si="3"/>
        <v>27205.499999999996</v>
      </c>
      <c r="G56" s="28">
        <f t="shared" si="3"/>
        <v>7403.200000000003</v>
      </c>
      <c r="H56" s="28">
        <f t="shared" si="3"/>
        <v>339.8</v>
      </c>
      <c r="I56" s="28">
        <f t="shared" si="3"/>
        <v>1762</v>
      </c>
      <c r="J56" s="28">
        <f t="shared" si="3"/>
        <v>8830.600000000004</v>
      </c>
      <c r="K56" s="28">
        <f t="shared" si="3"/>
        <v>1770</v>
      </c>
      <c r="L56" s="28">
        <f t="shared" si="3"/>
        <v>7060.599999999999</v>
      </c>
      <c r="M56" s="29">
        <f t="shared" si="3"/>
        <v>5160.200000000001</v>
      </c>
      <c r="N56" s="30">
        <f t="shared" si="3"/>
        <v>346754.2</v>
      </c>
      <c r="O56" s="30">
        <f t="shared" si="3"/>
        <v>18335.600000000006</v>
      </c>
    </row>
    <row r="57" ht="12.75">
      <c r="A57" s="32"/>
    </row>
    <row r="58" spans="1:9" ht="12.75">
      <c r="A58" s="32"/>
      <c r="E58" s="33"/>
      <c r="F58" s="33"/>
      <c r="H58" s="33">
        <f>I58+307.8</f>
        <v>1549.8</v>
      </c>
      <c r="I58" s="33">
        <f>3004-I56</f>
        <v>1242</v>
      </c>
    </row>
    <row r="59" ht="12.75">
      <c r="A59" s="32"/>
    </row>
    <row r="60" ht="12.75">
      <c r="A60" s="32"/>
    </row>
    <row r="61" ht="12.75">
      <c r="A61" s="32"/>
    </row>
    <row r="62" ht="12.75">
      <c r="A62" s="32"/>
    </row>
    <row r="63" ht="12.75">
      <c r="A63" s="32"/>
    </row>
    <row r="64" ht="12.75">
      <c r="A64" s="32"/>
    </row>
    <row r="65" ht="12.75">
      <c r="A65" s="32"/>
    </row>
    <row r="66" ht="12.75">
      <c r="A66" s="32"/>
    </row>
    <row r="67" ht="12.75">
      <c r="A67" s="32"/>
    </row>
    <row r="68" ht="12.75">
      <c r="A68" s="32"/>
    </row>
    <row r="69" ht="12.75">
      <c r="A69" s="32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</sheetData>
  <mergeCells count="16">
    <mergeCell ref="A4:N4"/>
    <mergeCell ref="A6:A9"/>
    <mergeCell ref="B6:N6"/>
    <mergeCell ref="B7:B9"/>
    <mergeCell ref="C7:C9"/>
    <mergeCell ref="D7:D9"/>
    <mergeCell ref="E7:E9"/>
    <mergeCell ref="F7:L7"/>
    <mergeCell ref="M7:M9"/>
    <mergeCell ref="N7:N9"/>
    <mergeCell ref="K8:K9"/>
    <mergeCell ref="L8:L9"/>
    <mergeCell ref="F8:F9"/>
    <mergeCell ref="G8:G9"/>
    <mergeCell ref="H8:I8"/>
    <mergeCell ref="J8:J9"/>
  </mergeCells>
  <printOptions/>
  <pageMargins left="0.33" right="0.27" top="0.25" bottom="0.2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 Doneck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brat</dc:creator>
  <cp:keywords/>
  <dc:description/>
  <cp:lastModifiedBy>Марина</cp:lastModifiedBy>
  <cp:lastPrinted>2003-12-15T14:50:02Z</cp:lastPrinted>
  <dcterms:created xsi:type="dcterms:W3CDTF">2003-12-11T12:11:44Z</dcterms:created>
  <dcterms:modified xsi:type="dcterms:W3CDTF">2003-12-15T15:38:52Z</dcterms:modified>
  <cp:category/>
  <cp:version/>
  <cp:contentType/>
  <cp:contentStatus/>
</cp:coreProperties>
</file>