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ЗАХОДИ_п1.2(+1300)_№3" sheetId="1" r:id="rId1"/>
    <sheet name="ЗАХОДИ_п1.2(+1300)_№4" sheetId="2" r:id="rId2"/>
  </sheets>
  <definedNames>
    <definedName name="_xlnm.Print_Titles" localSheetId="0">'ЗАХОДИ_п1.2(+1300)_№3'!$7:$10</definedName>
    <definedName name="_xlnm.Print_Titles" localSheetId="1">'ЗАХОДИ_п1.2(+1300)_№4'!$7:$10</definedName>
  </definedNames>
  <calcPr fullCalcOnLoad="1"/>
</workbook>
</file>

<file path=xl/sharedStrings.xml><?xml version="1.0" encoding="utf-8"?>
<sst xmlns="http://schemas.openxmlformats.org/spreadsheetml/2006/main" count="326" uniqueCount="137">
  <si>
    <t>Додаток 3</t>
  </si>
  <si>
    <t>до рішення обласної ради</t>
  </si>
  <si>
    <t xml:space="preserve"> "____" _________ 2008 р. № ____</t>
  </si>
  <si>
    <t>Основні  заходи місцевих органів виконавчої влади, органів місцевого самоврядування, підприємств  агропромислового комплексу області  та  фінансове  забезпечення  виконання заходів   комплексної  програми  розвитку  села  на період  2006-2010  роки</t>
  </si>
  <si>
    <t>№</t>
  </si>
  <si>
    <t>Найменування заходів</t>
  </si>
  <si>
    <t xml:space="preserve">Відповідальний </t>
  </si>
  <si>
    <t xml:space="preserve">Термін </t>
  </si>
  <si>
    <t>Очікуваний</t>
  </si>
  <si>
    <t>з/п</t>
  </si>
  <si>
    <t>виконавець</t>
  </si>
  <si>
    <t>виконання</t>
  </si>
  <si>
    <t>Всього</t>
  </si>
  <si>
    <t xml:space="preserve">        в тому числі:</t>
  </si>
  <si>
    <t>результат</t>
  </si>
  <si>
    <t>Державний</t>
  </si>
  <si>
    <t>Місцевий</t>
  </si>
  <si>
    <t>Власні</t>
  </si>
  <si>
    <t>Кредити</t>
  </si>
  <si>
    <t>Інвестиції та інші джерела</t>
  </si>
  <si>
    <t>бюджет</t>
  </si>
  <si>
    <t>кошти</t>
  </si>
  <si>
    <t>банків</t>
  </si>
  <si>
    <t>1. Розвиток галузей рослинництва</t>
  </si>
  <si>
    <t>Проведення робіт з експертизи сортів сільськогосподарських культур  в умовах області, підготовка рекомендацій щодо впровадження їх у виробництво та популяризація кращих досягнень селекційної науки</t>
  </si>
  <si>
    <t>Донецький обласний державний центр експертизи сортів рослин з  Державною інспекцією з охорони прав на сорти рослин області, головне управління сільського господарства і продовольства, виконкоми міських рад та райдержадміністрації</t>
  </si>
  <si>
    <t>Підвищення врожайності сільгоспкультур та якості сільськогосподарської продукції за рахунок проведення сортозміни та сортооновлення сільгоспкультур</t>
  </si>
  <si>
    <t>Відзначення кращих трудових колективів агропромислового комплексу області посівними комплексами, а також нагородження переможців обласного конкурсу "Культура землеробства - залог успіху"</t>
  </si>
  <si>
    <t>Головне управління агропромислового розвитку  облдержадміністрації, сільськогосподарські підприємства</t>
  </si>
  <si>
    <t>Підвищення рівня технологічної дисципліни при вирощуванні сільськогосподрських культур</t>
  </si>
  <si>
    <t>Захист населених пунктів від підтоплення ґрунтовими водами</t>
  </si>
  <si>
    <t>Донецьке обласне виробниче управління меліорації та водного господарства, райдержадміністрації та виконкоми міських рад</t>
  </si>
  <si>
    <t xml:space="preserve">Реконструкція зрошувальних систем на площі 34,1 тис.га  поліпшення екологічного стану зрошуваних систем </t>
  </si>
  <si>
    <t>Залучення кредитних ресурсів на поточні виробничі витрати у галузі рослинництва</t>
  </si>
  <si>
    <t>Сільськогосподарські товаровиробники</t>
  </si>
  <si>
    <t>Дотримання технологій вирощування рослинницької продукції</t>
  </si>
  <si>
    <t>Виконання завдань передбачених державною програмою "Селекція в рослинництві"</t>
  </si>
  <si>
    <t xml:space="preserve">Сільськогосподарські підприємства області усіх форм власності та господарювання </t>
  </si>
  <si>
    <t>Впровадження у виробництво високоврожайних сортів і гібридів сільгоспкультур</t>
  </si>
  <si>
    <t>Агрохімічна паспортизація земель сільськогосподарського призначення</t>
  </si>
  <si>
    <t xml:space="preserve">Донецький обласний державний проектно-технологічний центр охорони родючості грунтів та якості продукції, сільськогосподарські підприємства області усіх форм власності та господарювання </t>
  </si>
  <si>
    <t>Одержанні системної інформації про динаміку запасів гумусу і основних поживних речовин в ґрунтах сільськогосподарського призначення</t>
  </si>
  <si>
    <t>Фінансова підтримка на закладення та нагляд за молодими садами, виноградниками та ягідниками</t>
  </si>
  <si>
    <t>Розширення асортименту продукції за рахунок впровадження у виробництво інтенсивних технологій виробництва</t>
  </si>
  <si>
    <t>Здешевлення вартості страхових премій (внесків), фактично сплачених суб'єктами аграрного ринку</t>
  </si>
  <si>
    <t>Підвищення економічної ефективності виробництва</t>
  </si>
  <si>
    <t>Фінансова підтримка виробництва продукції рослинництва на зрошувальних землях</t>
  </si>
  <si>
    <t>Підвищення економічної ефективності виробництва продукції рослинництва  на зрошуваних землях</t>
  </si>
  <si>
    <t>РАЗОМ</t>
  </si>
  <si>
    <t>2. Розвиток галузей тваринництва</t>
  </si>
  <si>
    <t>Проведення селекційно-племінної роботи</t>
  </si>
  <si>
    <t>Обласне державне підприємство з племінної справи</t>
  </si>
  <si>
    <t>Покращення генетичного потенціалу тварин</t>
  </si>
  <si>
    <t>Будівництво  та реконструкція  ферм та комплексів.   Придбання нового устаткування</t>
  </si>
  <si>
    <t>Сільськогосподарські товаровиробники всіх форм господарювання</t>
  </si>
  <si>
    <t>Збільшення виробництва продукції тваринництва</t>
  </si>
  <si>
    <t>Відтворення поголів'я тварин у населення</t>
  </si>
  <si>
    <t>Збільшення поголів'я тварин в господарствах населення</t>
  </si>
  <si>
    <t>Доплата сільгосптоваровиробникам за приріст та  збережене поголів'я вівцематок і ярок старше 1 року</t>
  </si>
  <si>
    <t>Головне управління сільського господарства і продовольства облдержадміністрації, управління сільського господарства і продовольства райдержадміністрації, сільгосптоваровиробники всіх форм власності</t>
  </si>
  <si>
    <t>Збільшення поголів'я овець у всіх категоріях господарств</t>
  </si>
  <si>
    <t>Доплата за зданий на забій молодняк ВРХ підвищених вагових кондицій, кондиційних свиней та курей-бройлерів</t>
  </si>
  <si>
    <t>Доплата за збережені бджолосім'ї</t>
  </si>
  <si>
    <t>Нарощування виробництва продукції</t>
  </si>
  <si>
    <t>Доплата за збережене поголів'я ВРХ м'ясного напрямку</t>
  </si>
  <si>
    <t>Збільшення поголів'я ВРХ м"ясного напрямку в сільгосппідприємствах всіх форм власності</t>
  </si>
  <si>
    <t>Виконання заходів державної програми "Селекція в тваринництві"</t>
  </si>
  <si>
    <t>Сільгосппідприємства області</t>
  </si>
  <si>
    <t>Розвиток та удосконалення порід та племінної бази в області</t>
  </si>
  <si>
    <t>Фінансова підтримка, що надається сільськогосподарським товаровиробникам за реалізацію вовни</t>
  </si>
  <si>
    <t>Головне управління сільського господарства і продовольства облдержадміністрації, сільгосптоваровиробники всіх форм власності</t>
  </si>
  <si>
    <t>Залучення кредитних ресурсів для забезпечення виробничих поточних витрат сільгосппідприємств у галузі тваринництва</t>
  </si>
  <si>
    <t>Головне управління сільського господарства і продовольства облдержадміністрації, сільськогосподарські підприємства області усіх форм власності</t>
  </si>
  <si>
    <t>Удосконалення та оновлення технологій виробництва тваринницкої продукції</t>
  </si>
  <si>
    <t>3. Технічне забезпечення виробництва</t>
  </si>
  <si>
    <t>Постачання техніки на умовах фінансового лізингу</t>
  </si>
  <si>
    <t>ДП "Украгролізинг", головне управління сільського господарства і продовольства облдержадміністрації</t>
  </si>
  <si>
    <t>Оновлення тракторного парку і обладнання</t>
  </si>
  <si>
    <t>Часткова компенсація  вартості складної сільськогосподарської техніки вітчизняного виробництва (30%)</t>
  </si>
  <si>
    <t>Головне управління сільського господарства і продовольства</t>
  </si>
  <si>
    <t>Постачання тракторів ХТЗ, МТЗ та зернозбиральних комбайнів КЗС-9-1 "Славутич", ДОН-1500Б та обладнання для сільського господарства</t>
  </si>
  <si>
    <t xml:space="preserve">Придбання тракторів ХТЗ-350 од., МТЗ -730 од., зернозбиральних комб.-200 од., іншого обладнання - 750 од. </t>
  </si>
  <si>
    <t xml:space="preserve">Придбання сільгосптехніки та іншого сільгоспобладнання за рахунок пільгового довгострокового кредитування, шляхом здешевлення вартості кредитних ресурсів </t>
  </si>
  <si>
    <t>Головне управління сільського господарства і продовольства облдержадміністрації, сільгосппідприємства області</t>
  </si>
  <si>
    <t>4. Розвиток харчової і переробної промисловості</t>
  </si>
  <si>
    <t>Впровадження новітніх технологій, заміна застарілого обладнання та придбання устаткування</t>
  </si>
  <si>
    <t>Асоціація "Донбасхліб", ДВО "Артемсіль"</t>
  </si>
  <si>
    <t>Збільшення обсягів виробництва продукції та покращення її якості</t>
  </si>
  <si>
    <t>Організація виробництва нових видів продукції</t>
  </si>
  <si>
    <t>АТЗТ "Донецький міськмолзавод№2", ЗАТ "АВК", ЗАТ "Сармат"</t>
  </si>
  <si>
    <t>Створення 250 нових робочих місць та розширення асортименту</t>
  </si>
  <si>
    <t>Будівництво та експлуатація нових виробничих комплексів</t>
  </si>
  <si>
    <t>ЗАТ ВО "Київ-Конті", ЗАТ "Європродукт"   (ПП "Український бекон")</t>
  </si>
  <si>
    <t>Створення 1000 нових робочих місць</t>
  </si>
  <si>
    <t>Залучення кредитних ресурсів у переробну галузь на закупівлю сировини та для оновлення матеріально-технічної бази підприємств</t>
  </si>
  <si>
    <t>Всі підприємства переробної галузі, головне управління сільського господарства і продовольства облдержадміністрації</t>
  </si>
  <si>
    <t>Забезпечення інтенсивного відтворення виробництва за рахунок кредитних ресурсів</t>
  </si>
  <si>
    <t>5.  Наукове забезпечення</t>
  </si>
  <si>
    <t>Оновлення сільськогосподарської техніки і обладнання вітчизняного виробництва, створення агрохімічної і діагностичної лабораторії</t>
  </si>
  <si>
    <t>Донецький інститут агропромислового виробництва УААН, райдержадміністрації та виконкоми міських рад</t>
  </si>
  <si>
    <t>Впровадження у виробництво інтенсивних технологій вирощування сільгоспкультур та їх адаптації до природнокліматичних умов області. Створення полігону для навчання фахівців області новітнім технологіям</t>
  </si>
  <si>
    <t>Інформаційне забезпечення, розповсюдження новітніх технологій та передового досвіду у агропромисловому виробництві</t>
  </si>
  <si>
    <t>Донецький інститут агропромислового виробництва УААН, головне управління сільського господарства і продовольства облдержадміністрації, управління сільського господарства і продовольства райдержадміністрацій та виконкоми міських рад</t>
  </si>
  <si>
    <t>Підвищення рівня інформованості спеціалістів агровиробництва</t>
  </si>
  <si>
    <t>6.Розвиток  ринкових  відносин</t>
  </si>
  <si>
    <t>Формування регіональних ресурсів зерна</t>
  </si>
  <si>
    <t>Райдержадміністрації, виконкоми міських рад і оператори зернового ринку</t>
  </si>
  <si>
    <t>Регулювання цінової політики  на регіональному ринку зерна</t>
  </si>
  <si>
    <t>7.Розвиток соціальної сфери села</t>
  </si>
  <si>
    <t>Будівництво, реконструкція та відновлення соціальної інфраструктури</t>
  </si>
  <si>
    <t>Райдержадміністрації та виконкоми міських рад, сільськогосподарські підприємства</t>
  </si>
  <si>
    <t>Підвищення життєвого рівня на селі</t>
  </si>
  <si>
    <t xml:space="preserve">Будівництво та реконструкція  закладів охорони здоров"я та розвиток матеріально-технічної бази </t>
  </si>
  <si>
    <t>Управління охорони здоров"я облдержадміністрації, райдержадмінстрації та виконкоми міських рад</t>
  </si>
  <si>
    <t>Покращення умов та якості лікування  сільського населення</t>
  </si>
  <si>
    <t>6.Кадрове забезпечення</t>
  </si>
  <si>
    <t>Підвищення кваліфікації робітничих кадрів сільськогосподарських професій, керівників та спеціалістів сільгосппідприємств</t>
  </si>
  <si>
    <t>Сільгосптехнікуми, аграрні ліцеї, обласна школа управління сільського господраства та учбово-курсовий комбінат області</t>
  </si>
  <si>
    <t>Підвищення рівня знань спеціалістів сільського господарства</t>
  </si>
  <si>
    <t xml:space="preserve">Допомога молодим фахівцям на господарське обзаведення </t>
  </si>
  <si>
    <t>Фінансова допомога випускникам сільськогосподарських навчальних закладів (2280 чол. щорічно)</t>
  </si>
  <si>
    <t>Фінансова допомога на проведення капітальних ремонтів учбових приміщень, гуртожитків, інженерних мереж та придбання навчального обладнання</t>
  </si>
  <si>
    <t>Вищі аграрні навчальні заклади 1-2 акредитації, професійно-аграрні ліцеї,  сільськогосподарські професійно-технічні училища.</t>
  </si>
  <si>
    <t>Відновлення матеріально-технічної бази аграрних ВНЗ і ПТНЗ у відповідності до вимог міжнародних освітніх систем</t>
  </si>
  <si>
    <t>9.Інформаційно-правове забезпечення</t>
  </si>
  <si>
    <t>Впровадження інформаційного та правового  забезпечення в системі державного управління агропромисловим комплексом області</t>
  </si>
  <si>
    <t>Головне управління сільського господарства і продовольства облдержадміністрації, райдержадміністрації та виконкоми міських рад</t>
  </si>
  <si>
    <t>Надання суб'єктам підприємницької діяльності на селі, сільському населенню та органам місцевого самоврядування дорадчих послуг. Створення додаткових робочих місць на селі, шляхом впровадження в сільській місцевості несільськогосподарського підприємництва</t>
  </si>
  <si>
    <t>ВСЬОГО</t>
  </si>
  <si>
    <t>в тому числі</t>
  </si>
  <si>
    <t>2006 рік</t>
  </si>
  <si>
    <t>2007 рік</t>
  </si>
  <si>
    <t>2008 рік</t>
  </si>
  <si>
    <t>2009 рік</t>
  </si>
  <si>
    <t>2010 рік</t>
  </si>
  <si>
    <t>Додаток 4</t>
  </si>
  <si>
    <r>
      <t xml:space="preserve">           Джерела фінансування (</t>
    </r>
    <r>
      <rPr>
        <b/>
        <sz val="12"/>
        <rFont val="Times New Roman"/>
        <family val="1"/>
      </rPr>
      <t>тис.грн.)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</si>
</sst>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;\ #"/>
    <numFmt numFmtId="175" formatCode="###,###,###,###"/>
    <numFmt numFmtId="176" formatCode="###,###,###,###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12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.5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2.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5" xfId="0" applyFont="1" applyBorder="1" applyAlignment="1">
      <alignment/>
    </xf>
    <xf numFmtId="174" fontId="5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175" fontId="1" fillId="0" borderId="12" xfId="0" applyNumberFormat="1" applyFont="1" applyFill="1" applyBorder="1" applyAlignment="1">
      <alignment horizontal="center" vertical="center" wrapText="1"/>
    </xf>
    <xf numFmtId="175" fontId="1" fillId="0" borderId="12" xfId="0" applyNumberFormat="1" applyFont="1" applyBorder="1" applyAlignment="1">
      <alignment horizontal="center" vertical="center" wrapText="1"/>
    </xf>
    <xf numFmtId="175" fontId="9" fillId="0" borderId="1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175" fontId="3" fillId="0" borderId="12" xfId="0" applyNumberFormat="1" applyFont="1" applyBorder="1" applyAlignment="1">
      <alignment horizontal="center" vertical="center" wrapText="1"/>
    </xf>
    <xf numFmtId="175" fontId="1" fillId="0" borderId="12" xfId="0" applyNumberFormat="1" applyFont="1" applyBorder="1" applyAlignment="1">
      <alignment/>
    </xf>
    <xf numFmtId="0" fontId="4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175" fontId="4" fillId="2" borderId="12" xfId="0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6" xfId="0" applyFont="1" applyBorder="1" applyAlignment="1">
      <alignment/>
    </xf>
    <xf numFmtId="0" fontId="8" fillId="0" borderId="6" xfId="0" applyFont="1" applyBorder="1" applyAlignment="1">
      <alignment/>
    </xf>
    <xf numFmtId="175" fontId="5" fillId="0" borderId="12" xfId="0" applyNumberFormat="1" applyFont="1" applyBorder="1" applyAlignment="1">
      <alignment horizontal="center"/>
    </xf>
    <xf numFmtId="175" fontId="10" fillId="0" borderId="12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172" fontId="5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175" fontId="5" fillId="0" borderId="1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172" fontId="5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172" fontId="1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175" fontId="5" fillId="0" borderId="12" xfId="0" applyNumberFormat="1" applyFont="1" applyFill="1" applyBorder="1" applyAlignment="1">
      <alignment horizontal="center" vertical="center" wrapText="1"/>
    </xf>
    <xf numFmtId="172" fontId="5" fillId="0" borderId="12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3" borderId="12" xfId="0" applyFont="1" applyFill="1" applyBorder="1" applyAlignment="1">
      <alignment/>
    </xf>
    <xf numFmtId="0" fontId="5" fillId="3" borderId="12" xfId="0" applyFont="1" applyFill="1" applyBorder="1" applyAlignment="1">
      <alignment/>
    </xf>
    <xf numFmtId="175" fontId="5" fillId="3" borderId="12" xfId="0" applyNumberFormat="1" applyFont="1" applyFill="1" applyBorder="1" applyAlignment="1">
      <alignment horizontal="center" wrapText="1"/>
    </xf>
    <xf numFmtId="175" fontId="2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  <xf numFmtId="175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9"/>
  <sheetViews>
    <sheetView tabSelected="1" zoomScale="50" zoomScaleNormal="50" workbookViewId="0" topLeftCell="A1">
      <pane ySplit="10" topLeftCell="BM11" activePane="bottomLeft" state="frozen"/>
      <selection pane="topLeft" activeCell="M18" sqref="M18"/>
      <selection pane="bottomLeft" activeCell="M18" sqref="M18"/>
    </sheetView>
  </sheetViews>
  <sheetFormatPr defaultColWidth="9.00390625" defaultRowHeight="12.75"/>
  <cols>
    <col min="1" max="1" width="4.125" style="1" customWidth="1"/>
    <col min="2" max="2" width="28.125" style="1" customWidth="1"/>
    <col min="3" max="3" width="25.625" style="1" customWidth="1"/>
    <col min="4" max="4" width="12.875" style="2" customWidth="1"/>
    <col min="5" max="5" width="11.25390625" style="1" customWidth="1"/>
    <col min="6" max="6" width="11.625" style="1" customWidth="1"/>
    <col min="7" max="9" width="10.625" style="1" customWidth="1"/>
    <col min="10" max="10" width="10.25390625" style="1" customWidth="1"/>
    <col min="11" max="11" width="29.125" style="1" customWidth="1"/>
    <col min="12" max="16384" width="9.125" style="1" customWidth="1"/>
  </cols>
  <sheetData>
    <row r="1" spans="10:11" ht="18.75">
      <c r="J1" s="3" t="s">
        <v>0</v>
      </c>
      <c r="K1" s="3"/>
    </row>
    <row r="2" spans="10:11" ht="18.75">
      <c r="J2" s="3" t="s">
        <v>1</v>
      </c>
      <c r="K2" s="3"/>
    </row>
    <row r="3" spans="10:11" ht="18.75">
      <c r="J3" s="3" t="s">
        <v>2</v>
      </c>
      <c r="K3" s="3"/>
    </row>
    <row r="4" spans="10:11" ht="18.75">
      <c r="J4" s="3"/>
      <c r="K4" s="3"/>
    </row>
    <row r="5" spans="1:11" ht="47.2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ht="20.25" customHeight="1"/>
    <row r="7" spans="1:11" ht="16.5">
      <c r="A7" s="5" t="s">
        <v>4</v>
      </c>
      <c r="B7" s="6" t="s">
        <v>5</v>
      </c>
      <c r="C7" s="7" t="s">
        <v>6</v>
      </c>
      <c r="D7" s="6" t="s">
        <v>7</v>
      </c>
      <c r="E7" s="8" t="s">
        <v>136</v>
      </c>
      <c r="F7" s="9"/>
      <c r="G7" s="9"/>
      <c r="H7" s="9"/>
      <c r="I7" s="9"/>
      <c r="J7" s="10"/>
      <c r="K7" s="11" t="s">
        <v>8</v>
      </c>
    </row>
    <row r="8" spans="1:11" ht="16.5">
      <c r="A8" s="12" t="s">
        <v>9</v>
      </c>
      <c r="B8" s="13"/>
      <c r="C8" s="14" t="s">
        <v>10</v>
      </c>
      <c r="D8" s="13" t="s">
        <v>11</v>
      </c>
      <c r="E8" s="11" t="s">
        <v>12</v>
      </c>
      <c r="F8" s="8" t="s">
        <v>13</v>
      </c>
      <c r="G8" s="9"/>
      <c r="H8" s="9"/>
      <c r="I8" s="9"/>
      <c r="J8" s="10"/>
      <c r="K8" s="15" t="s">
        <v>14</v>
      </c>
    </row>
    <row r="9" spans="1:11" ht="22.5" customHeight="1">
      <c r="A9" s="16"/>
      <c r="B9" s="17"/>
      <c r="C9" s="18"/>
      <c r="D9" s="17"/>
      <c r="E9" s="19"/>
      <c r="F9" s="20" t="s">
        <v>15</v>
      </c>
      <c r="G9" s="21" t="s">
        <v>16</v>
      </c>
      <c r="H9" s="21" t="s">
        <v>17</v>
      </c>
      <c r="I9" s="21" t="s">
        <v>18</v>
      </c>
      <c r="J9" s="22" t="s">
        <v>19</v>
      </c>
      <c r="K9" s="19"/>
    </row>
    <row r="10" spans="1:11" ht="16.5">
      <c r="A10" s="23"/>
      <c r="B10" s="24"/>
      <c r="C10" s="25"/>
      <c r="D10" s="26"/>
      <c r="E10" s="24"/>
      <c r="F10" s="27" t="s">
        <v>20</v>
      </c>
      <c r="G10" s="28" t="s">
        <v>20</v>
      </c>
      <c r="H10" s="28" t="s">
        <v>21</v>
      </c>
      <c r="I10" s="28" t="s">
        <v>22</v>
      </c>
      <c r="J10" s="29"/>
      <c r="K10" s="24"/>
    </row>
    <row r="11" spans="1:11" ht="18.75">
      <c r="A11" s="30" t="s">
        <v>23</v>
      </c>
      <c r="B11" s="31"/>
      <c r="C11" s="31"/>
      <c r="E11" s="32"/>
      <c r="F11" s="32"/>
      <c r="G11" s="32"/>
      <c r="H11" s="32"/>
      <c r="I11" s="32"/>
      <c r="J11" s="32"/>
      <c r="K11" s="33"/>
    </row>
    <row r="12" spans="1:11" ht="31.5" customHeight="1" hidden="1">
      <c r="A12" s="34">
        <v>1</v>
      </c>
      <c r="B12" s="35" t="s">
        <v>24</v>
      </c>
      <c r="C12" s="36" t="s">
        <v>25</v>
      </c>
      <c r="D12" s="37">
        <v>2006</v>
      </c>
      <c r="E12" s="38">
        <f>SUM(F12:J12)</f>
        <v>700</v>
      </c>
      <c r="F12" s="39">
        <v>500</v>
      </c>
      <c r="G12" s="40"/>
      <c r="H12" s="39">
        <v>200</v>
      </c>
      <c r="I12" s="39"/>
      <c r="J12" s="39"/>
      <c r="K12" s="35" t="s">
        <v>26</v>
      </c>
    </row>
    <row r="13" spans="1:11" ht="31.5" customHeight="1" hidden="1">
      <c r="A13" s="41"/>
      <c r="B13" s="42"/>
      <c r="C13" s="43"/>
      <c r="D13" s="37">
        <v>2007</v>
      </c>
      <c r="E13" s="38">
        <f>SUM(F13:J13)</f>
        <v>700</v>
      </c>
      <c r="F13" s="39">
        <v>500</v>
      </c>
      <c r="G13" s="39"/>
      <c r="H13" s="39">
        <v>200</v>
      </c>
      <c r="I13" s="39"/>
      <c r="J13" s="39"/>
      <c r="K13" s="42"/>
    </row>
    <row r="14" spans="1:11" ht="31.5" customHeight="1" hidden="1">
      <c r="A14" s="41"/>
      <c r="B14" s="42"/>
      <c r="C14" s="43"/>
      <c r="D14" s="37">
        <v>2008</v>
      </c>
      <c r="E14" s="38">
        <f>SUM(F14:J14)</f>
        <v>700</v>
      </c>
      <c r="F14" s="39">
        <v>500</v>
      </c>
      <c r="G14" s="39"/>
      <c r="H14" s="39">
        <v>200</v>
      </c>
      <c r="I14" s="39"/>
      <c r="J14" s="39"/>
      <c r="K14" s="42"/>
    </row>
    <row r="15" spans="1:11" ht="31.5" customHeight="1" hidden="1">
      <c r="A15" s="41"/>
      <c r="B15" s="42"/>
      <c r="C15" s="43"/>
      <c r="D15" s="37">
        <v>2009</v>
      </c>
      <c r="E15" s="38">
        <f>SUM(F15:J15)</f>
        <v>700</v>
      </c>
      <c r="F15" s="39">
        <v>500</v>
      </c>
      <c r="G15" s="39"/>
      <c r="H15" s="39">
        <v>200</v>
      </c>
      <c r="I15" s="39"/>
      <c r="J15" s="39"/>
      <c r="K15" s="42"/>
    </row>
    <row r="16" spans="1:11" ht="31.5" customHeight="1" hidden="1">
      <c r="A16" s="44"/>
      <c r="B16" s="45"/>
      <c r="C16" s="46"/>
      <c r="D16" s="37">
        <v>2010</v>
      </c>
      <c r="E16" s="39">
        <f>SUM(F16:J16)</f>
        <v>700</v>
      </c>
      <c r="F16" s="39">
        <v>500</v>
      </c>
      <c r="G16" s="39"/>
      <c r="H16" s="39">
        <v>200</v>
      </c>
      <c r="I16" s="39"/>
      <c r="J16" s="39"/>
      <c r="K16" s="45"/>
    </row>
    <row r="17" spans="1:11" ht="31.5" customHeight="1">
      <c r="A17" s="34">
        <v>10</v>
      </c>
      <c r="B17" s="34" t="s">
        <v>27</v>
      </c>
      <c r="C17" s="34" t="s">
        <v>28</v>
      </c>
      <c r="D17" s="37">
        <v>2009</v>
      </c>
      <c r="E17" s="39">
        <v>1200</v>
      </c>
      <c r="F17" s="39"/>
      <c r="G17" s="39">
        <v>1200</v>
      </c>
      <c r="H17" s="39"/>
      <c r="I17" s="39"/>
      <c r="J17" s="39"/>
      <c r="K17" s="47"/>
    </row>
    <row r="18" spans="1:11" ht="204" customHeight="1">
      <c r="A18" s="44"/>
      <c r="B18" s="44"/>
      <c r="C18" s="44"/>
      <c r="D18" s="48">
        <v>2010</v>
      </c>
      <c r="E18" s="49">
        <v>1200</v>
      </c>
      <c r="F18" s="49"/>
      <c r="G18" s="49">
        <v>1200</v>
      </c>
      <c r="H18" s="39"/>
      <c r="I18" s="39"/>
      <c r="J18" s="39"/>
      <c r="K18" s="47" t="s">
        <v>29</v>
      </c>
    </row>
    <row r="19" spans="1:11" ht="25.5" customHeight="1" hidden="1">
      <c r="A19" s="34">
        <v>3</v>
      </c>
      <c r="B19" s="35" t="s">
        <v>30</v>
      </c>
      <c r="C19" s="35" t="s">
        <v>31</v>
      </c>
      <c r="D19" s="37">
        <v>2006</v>
      </c>
      <c r="E19" s="38">
        <f aca="true" t="shared" si="0" ref="E19:E54">SUM(F19:J19)</f>
        <v>5330</v>
      </c>
      <c r="F19" s="39">
        <v>3200</v>
      </c>
      <c r="G19" s="39"/>
      <c r="H19" s="39">
        <v>2130</v>
      </c>
      <c r="I19" s="39"/>
      <c r="J19" s="39"/>
      <c r="K19" s="36" t="s">
        <v>32</v>
      </c>
    </row>
    <row r="20" spans="1:11" ht="25.5" customHeight="1" hidden="1">
      <c r="A20" s="41"/>
      <c r="B20" s="42"/>
      <c r="C20" s="42"/>
      <c r="D20" s="37">
        <v>2007</v>
      </c>
      <c r="E20" s="38">
        <f t="shared" si="0"/>
        <v>8000</v>
      </c>
      <c r="F20" s="39">
        <v>4800</v>
      </c>
      <c r="G20" s="39"/>
      <c r="H20" s="39">
        <v>3200</v>
      </c>
      <c r="I20" s="39"/>
      <c r="J20" s="39"/>
      <c r="K20" s="43"/>
    </row>
    <row r="21" spans="1:11" ht="25.5" customHeight="1" hidden="1">
      <c r="A21" s="41"/>
      <c r="B21" s="42"/>
      <c r="C21" s="42"/>
      <c r="D21" s="37">
        <v>2008</v>
      </c>
      <c r="E21" s="38">
        <f t="shared" si="0"/>
        <v>10600</v>
      </c>
      <c r="F21" s="39">
        <v>6400</v>
      </c>
      <c r="G21" s="39"/>
      <c r="H21" s="39">
        <v>4200</v>
      </c>
      <c r="I21" s="39"/>
      <c r="J21" s="39"/>
      <c r="K21" s="43"/>
    </row>
    <row r="22" spans="1:11" ht="25.5" customHeight="1" hidden="1">
      <c r="A22" s="41"/>
      <c r="B22" s="42"/>
      <c r="C22" s="42"/>
      <c r="D22" s="37">
        <v>2009</v>
      </c>
      <c r="E22" s="38">
        <f t="shared" si="0"/>
        <v>13300</v>
      </c>
      <c r="F22" s="39">
        <v>8000</v>
      </c>
      <c r="G22" s="39"/>
      <c r="H22" s="39">
        <v>5300</v>
      </c>
      <c r="I22" s="39"/>
      <c r="J22" s="39"/>
      <c r="K22" s="43"/>
    </row>
    <row r="23" spans="1:11" ht="25.5" customHeight="1" hidden="1">
      <c r="A23" s="44"/>
      <c r="B23" s="45"/>
      <c r="C23" s="45"/>
      <c r="D23" s="37">
        <v>2010</v>
      </c>
      <c r="E23" s="38">
        <f t="shared" si="0"/>
        <v>16100</v>
      </c>
      <c r="F23" s="39">
        <v>9600</v>
      </c>
      <c r="G23" s="50"/>
      <c r="H23" s="39">
        <v>6500</v>
      </c>
      <c r="I23" s="39"/>
      <c r="J23" s="39"/>
      <c r="K23" s="45"/>
    </row>
    <row r="24" spans="1:11" ht="21.75" customHeight="1" hidden="1">
      <c r="A24" s="34">
        <v>4</v>
      </c>
      <c r="B24" s="35" t="s">
        <v>33</v>
      </c>
      <c r="C24" s="35" t="s">
        <v>34</v>
      </c>
      <c r="D24" s="37">
        <v>2006</v>
      </c>
      <c r="E24" s="38">
        <f t="shared" si="0"/>
        <v>265000</v>
      </c>
      <c r="F24" s="39">
        <v>15000</v>
      </c>
      <c r="G24" s="39"/>
      <c r="H24" s="39"/>
      <c r="I24" s="39">
        <v>250000</v>
      </c>
      <c r="J24" s="39"/>
      <c r="K24" s="35" t="s">
        <v>35</v>
      </c>
    </row>
    <row r="25" spans="1:11" ht="21.75" customHeight="1" hidden="1">
      <c r="A25" s="41"/>
      <c r="B25" s="42"/>
      <c r="C25" s="42"/>
      <c r="D25" s="37">
        <v>2007</v>
      </c>
      <c r="E25" s="38">
        <f t="shared" si="0"/>
        <v>235500</v>
      </c>
      <c r="F25" s="39">
        <v>15500</v>
      </c>
      <c r="G25" s="39"/>
      <c r="H25" s="39"/>
      <c r="I25" s="39">
        <v>220000</v>
      </c>
      <c r="J25" s="39"/>
      <c r="K25" s="42"/>
    </row>
    <row r="26" spans="1:11" ht="21.75" customHeight="1" hidden="1">
      <c r="A26" s="41"/>
      <c r="B26" s="42"/>
      <c r="C26" s="42"/>
      <c r="D26" s="37">
        <v>2008</v>
      </c>
      <c r="E26" s="38">
        <f t="shared" si="0"/>
        <v>247000</v>
      </c>
      <c r="F26" s="39">
        <v>17000</v>
      </c>
      <c r="G26" s="39"/>
      <c r="H26" s="39"/>
      <c r="I26" s="39">
        <v>230000</v>
      </c>
      <c r="J26" s="39"/>
      <c r="K26" s="42"/>
    </row>
    <row r="27" spans="1:11" ht="21.75" customHeight="1" hidden="1">
      <c r="A27" s="41"/>
      <c r="B27" s="42"/>
      <c r="C27" s="42"/>
      <c r="D27" s="37">
        <v>2009</v>
      </c>
      <c r="E27" s="38">
        <f t="shared" si="0"/>
        <v>258000</v>
      </c>
      <c r="F27" s="39">
        <v>18000</v>
      </c>
      <c r="G27" s="39"/>
      <c r="H27" s="39"/>
      <c r="I27" s="39">
        <v>240000</v>
      </c>
      <c r="J27" s="39"/>
      <c r="K27" s="42"/>
    </row>
    <row r="28" spans="1:11" ht="21.75" customHeight="1" hidden="1">
      <c r="A28" s="44"/>
      <c r="B28" s="45"/>
      <c r="C28" s="45"/>
      <c r="D28" s="37">
        <v>2010</v>
      </c>
      <c r="E28" s="39">
        <f t="shared" si="0"/>
        <v>268000</v>
      </c>
      <c r="F28" s="39">
        <v>18000</v>
      </c>
      <c r="G28" s="39"/>
      <c r="H28" s="39"/>
      <c r="I28" s="39">
        <v>250000</v>
      </c>
      <c r="J28" s="39"/>
      <c r="K28" s="45"/>
    </row>
    <row r="29" spans="1:11" ht="21.75" customHeight="1" hidden="1">
      <c r="A29" s="34">
        <v>5</v>
      </c>
      <c r="B29" s="35" t="s">
        <v>36</v>
      </c>
      <c r="C29" s="35" t="s">
        <v>37</v>
      </c>
      <c r="D29" s="37">
        <v>2006</v>
      </c>
      <c r="E29" s="38">
        <f t="shared" si="0"/>
        <v>3550</v>
      </c>
      <c r="F29" s="39">
        <v>3550</v>
      </c>
      <c r="G29" s="39"/>
      <c r="H29" s="39"/>
      <c r="I29" s="39"/>
      <c r="J29" s="39"/>
      <c r="K29" s="35" t="s">
        <v>38</v>
      </c>
    </row>
    <row r="30" spans="1:11" ht="21.75" customHeight="1" hidden="1">
      <c r="A30" s="41"/>
      <c r="B30" s="42"/>
      <c r="C30" s="42"/>
      <c r="D30" s="37">
        <v>2007</v>
      </c>
      <c r="E30" s="38">
        <f t="shared" si="0"/>
        <v>3650</v>
      </c>
      <c r="F30" s="39">
        <v>3650</v>
      </c>
      <c r="G30" s="39"/>
      <c r="H30" s="39"/>
      <c r="I30" s="39"/>
      <c r="J30" s="39"/>
      <c r="K30" s="42"/>
    </row>
    <row r="31" spans="1:11" ht="21.75" customHeight="1" hidden="1">
      <c r="A31" s="41"/>
      <c r="B31" s="42"/>
      <c r="C31" s="42"/>
      <c r="D31" s="37">
        <v>2008</v>
      </c>
      <c r="E31" s="38">
        <f t="shared" si="0"/>
        <v>3650</v>
      </c>
      <c r="F31" s="39">
        <v>3650</v>
      </c>
      <c r="G31" s="39"/>
      <c r="H31" s="39"/>
      <c r="I31" s="39"/>
      <c r="J31" s="39"/>
      <c r="K31" s="42"/>
    </row>
    <row r="32" spans="1:11" ht="21.75" customHeight="1" hidden="1">
      <c r="A32" s="41"/>
      <c r="B32" s="42"/>
      <c r="C32" s="42"/>
      <c r="D32" s="37">
        <v>2009</v>
      </c>
      <c r="E32" s="38">
        <f t="shared" si="0"/>
        <v>3700</v>
      </c>
      <c r="F32" s="39">
        <v>3700</v>
      </c>
      <c r="G32" s="39"/>
      <c r="H32" s="39"/>
      <c r="I32" s="39"/>
      <c r="J32" s="39"/>
      <c r="K32" s="42"/>
    </row>
    <row r="33" spans="1:11" ht="21.75" customHeight="1" hidden="1">
      <c r="A33" s="44"/>
      <c r="B33" s="45"/>
      <c r="C33" s="45"/>
      <c r="D33" s="37">
        <v>2010</v>
      </c>
      <c r="E33" s="38">
        <f t="shared" si="0"/>
        <v>3750</v>
      </c>
      <c r="F33" s="39">
        <v>3750</v>
      </c>
      <c r="G33" s="39"/>
      <c r="H33" s="39"/>
      <c r="I33" s="39"/>
      <c r="J33" s="39"/>
      <c r="K33" s="45"/>
    </row>
    <row r="34" spans="1:11" ht="27.75" customHeight="1" hidden="1">
      <c r="A34" s="34">
        <v>6</v>
      </c>
      <c r="B34" s="35" t="s">
        <v>39</v>
      </c>
      <c r="C34" s="35" t="s">
        <v>40</v>
      </c>
      <c r="D34" s="37">
        <v>2006</v>
      </c>
      <c r="E34" s="38">
        <f t="shared" si="0"/>
        <v>700</v>
      </c>
      <c r="F34" s="39">
        <v>700</v>
      </c>
      <c r="G34" s="39"/>
      <c r="H34" s="39"/>
      <c r="I34" s="39"/>
      <c r="J34" s="39"/>
      <c r="K34" s="35" t="s">
        <v>41</v>
      </c>
    </row>
    <row r="35" spans="1:11" ht="27.75" customHeight="1" hidden="1">
      <c r="A35" s="41"/>
      <c r="B35" s="42"/>
      <c r="C35" s="42"/>
      <c r="D35" s="37">
        <v>2007</v>
      </c>
      <c r="E35" s="38">
        <f t="shared" si="0"/>
        <v>700</v>
      </c>
      <c r="F35" s="39">
        <v>700</v>
      </c>
      <c r="G35" s="39"/>
      <c r="H35" s="39"/>
      <c r="I35" s="39"/>
      <c r="J35" s="39"/>
      <c r="K35" s="42"/>
    </row>
    <row r="36" spans="1:11" ht="27.75" customHeight="1" hidden="1">
      <c r="A36" s="41"/>
      <c r="B36" s="42"/>
      <c r="C36" s="42"/>
      <c r="D36" s="37">
        <v>2008</v>
      </c>
      <c r="E36" s="38">
        <f t="shared" si="0"/>
        <v>700</v>
      </c>
      <c r="F36" s="39">
        <v>700</v>
      </c>
      <c r="G36" s="39"/>
      <c r="H36" s="39"/>
      <c r="I36" s="39"/>
      <c r="J36" s="39"/>
      <c r="K36" s="42"/>
    </row>
    <row r="37" spans="1:11" ht="27.75" customHeight="1" hidden="1">
      <c r="A37" s="41"/>
      <c r="B37" s="42"/>
      <c r="C37" s="42"/>
      <c r="D37" s="37">
        <v>2009</v>
      </c>
      <c r="E37" s="38">
        <f t="shared" si="0"/>
        <v>700</v>
      </c>
      <c r="F37" s="39">
        <v>700</v>
      </c>
      <c r="G37" s="39"/>
      <c r="H37" s="39"/>
      <c r="I37" s="39"/>
      <c r="J37" s="39"/>
      <c r="K37" s="42"/>
    </row>
    <row r="38" spans="1:11" ht="27.75" customHeight="1" hidden="1">
      <c r="A38" s="44"/>
      <c r="B38" s="45"/>
      <c r="C38" s="45"/>
      <c r="D38" s="37">
        <v>2010</v>
      </c>
      <c r="E38" s="39">
        <f t="shared" si="0"/>
        <v>700</v>
      </c>
      <c r="F38" s="39">
        <v>700</v>
      </c>
      <c r="G38" s="39"/>
      <c r="H38" s="39"/>
      <c r="I38" s="39"/>
      <c r="J38" s="39"/>
      <c r="K38" s="45"/>
    </row>
    <row r="39" spans="1:11" ht="21.75" customHeight="1" hidden="1">
      <c r="A39" s="34">
        <v>7</v>
      </c>
      <c r="B39" s="35" t="s">
        <v>42</v>
      </c>
      <c r="C39" s="35" t="s">
        <v>37</v>
      </c>
      <c r="D39" s="37">
        <v>2006</v>
      </c>
      <c r="E39" s="38">
        <f t="shared" si="0"/>
        <v>10800</v>
      </c>
      <c r="F39" s="39">
        <v>10800</v>
      </c>
      <c r="G39" s="39"/>
      <c r="H39" s="39"/>
      <c r="I39" s="39"/>
      <c r="J39" s="39"/>
      <c r="K39" s="35" t="s">
        <v>43</v>
      </c>
    </row>
    <row r="40" spans="1:11" ht="21.75" customHeight="1" hidden="1">
      <c r="A40" s="41"/>
      <c r="B40" s="42"/>
      <c r="C40" s="42"/>
      <c r="D40" s="37">
        <v>2007</v>
      </c>
      <c r="E40" s="38">
        <f t="shared" si="0"/>
        <v>9500</v>
      </c>
      <c r="F40" s="39">
        <v>9500</v>
      </c>
      <c r="G40" s="39"/>
      <c r="H40" s="39"/>
      <c r="I40" s="39"/>
      <c r="J40" s="39"/>
      <c r="K40" s="42"/>
    </row>
    <row r="41" spans="1:11" ht="21.75" customHeight="1" hidden="1">
      <c r="A41" s="41"/>
      <c r="B41" s="42"/>
      <c r="C41" s="42"/>
      <c r="D41" s="37">
        <v>2008</v>
      </c>
      <c r="E41" s="38">
        <f t="shared" si="0"/>
        <v>8100</v>
      </c>
      <c r="F41" s="39">
        <v>8100</v>
      </c>
      <c r="G41" s="39"/>
      <c r="H41" s="39"/>
      <c r="I41" s="39"/>
      <c r="J41" s="39"/>
      <c r="K41" s="42"/>
    </row>
    <row r="42" spans="1:11" ht="21.75" customHeight="1" hidden="1">
      <c r="A42" s="41"/>
      <c r="B42" s="42"/>
      <c r="C42" s="42"/>
      <c r="D42" s="37">
        <v>2009</v>
      </c>
      <c r="E42" s="38">
        <f t="shared" si="0"/>
        <v>6700</v>
      </c>
      <c r="F42" s="39">
        <v>6700</v>
      </c>
      <c r="G42" s="39"/>
      <c r="H42" s="39"/>
      <c r="I42" s="39"/>
      <c r="J42" s="39"/>
      <c r="K42" s="42"/>
    </row>
    <row r="43" spans="1:11" ht="21.75" customHeight="1" hidden="1">
      <c r="A43" s="44"/>
      <c r="B43" s="45"/>
      <c r="C43" s="45"/>
      <c r="D43" s="37">
        <v>2010</v>
      </c>
      <c r="E43" s="39">
        <f t="shared" si="0"/>
        <v>5700</v>
      </c>
      <c r="F43" s="39">
        <v>5700</v>
      </c>
      <c r="G43" s="39"/>
      <c r="H43" s="39"/>
      <c r="I43" s="39"/>
      <c r="J43" s="39"/>
      <c r="K43" s="45"/>
    </row>
    <row r="44" spans="1:11" ht="19.5" customHeight="1" hidden="1">
      <c r="A44" s="34">
        <v>8</v>
      </c>
      <c r="B44" s="35" t="s">
        <v>44</v>
      </c>
      <c r="C44" s="35" t="s">
        <v>37</v>
      </c>
      <c r="D44" s="37">
        <v>2006</v>
      </c>
      <c r="E44" s="38">
        <f t="shared" si="0"/>
        <v>4500</v>
      </c>
      <c r="F44" s="38">
        <v>4500</v>
      </c>
      <c r="G44" s="39"/>
      <c r="H44" s="39"/>
      <c r="I44" s="39"/>
      <c r="J44" s="39"/>
      <c r="K44" s="35" t="s">
        <v>45</v>
      </c>
    </row>
    <row r="45" spans="1:11" ht="19.5" customHeight="1" hidden="1">
      <c r="A45" s="41"/>
      <c r="B45" s="42"/>
      <c r="C45" s="42"/>
      <c r="D45" s="37">
        <v>2007</v>
      </c>
      <c r="E45" s="38">
        <f t="shared" si="0"/>
        <v>5000</v>
      </c>
      <c r="F45" s="38">
        <v>5000</v>
      </c>
      <c r="G45" s="39"/>
      <c r="H45" s="39"/>
      <c r="I45" s="39"/>
      <c r="J45" s="39"/>
      <c r="K45" s="42"/>
    </row>
    <row r="46" spans="1:11" ht="19.5" customHeight="1" hidden="1">
      <c r="A46" s="41"/>
      <c r="B46" s="42"/>
      <c r="C46" s="42"/>
      <c r="D46" s="37">
        <v>2008</v>
      </c>
      <c r="E46" s="38">
        <f t="shared" si="0"/>
        <v>5100</v>
      </c>
      <c r="F46" s="38">
        <v>5100</v>
      </c>
      <c r="G46" s="39"/>
      <c r="H46" s="39"/>
      <c r="I46" s="39"/>
      <c r="J46" s="39"/>
      <c r="K46" s="42"/>
    </row>
    <row r="47" spans="1:11" ht="19.5" customHeight="1" hidden="1">
      <c r="A47" s="41"/>
      <c r="B47" s="42"/>
      <c r="C47" s="42"/>
      <c r="D47" s="37">
        <v>2009</v>
      </c>
      <c r="E47" s="38">
        <f t="shared" si="0"/>
        <v>5200</v>
      </c>
      <c r="F47" s="38">
        <v>5200</v>
      </c>
      <c r="G47" s="39"/>
      <c r="H47" s="39"/>
      <c r="I47" s="39"/>
      <c r="J47" s="39"/>
      <c r="K47" s="42"/>
    </row>
    <row r="48" spans="1:11" ht="19.5" customHeight="1" hidden="1">
      <c r="A48" s="44"/>
      <c r="B48" s="45"/>
      <c r="C48" s="45"/>
      <c r="D48" s="37">
        <v>2010</v>
      </c>
      <c r="E48" s="38">
        <f t="shared" si="0"/>
        <v>5300</v>
      </c>
      <c r="F48" s="38">
        <v>5300</v>
      </c>
      <c r="G48" s="39"/>
      <c r="H48" s="39"/>
      <c r="I48" s="39"/>
      <c r="J48" s="39"/>
      <c r="K48" s="45"/>
    </row>
    <row r="49" spans="1:11" ht="21.75" customHeight="1" hidden="1">
      <c r="A49" s="34">
        <v>9</v>
      </c>
      <c r="B49" s="35" t="s">
        <v>46</v>
      </c>
      <c r="C49" s="35" t="s">
        <v>37</v>
      </c>
      <c r="D49" s="37">
        <v>2006</v>
      </c>
      <c r="E49" s="38">
        <f t="shared" si="0"/>
        <v>3150</v>
      </c>
      <c r="F49" s="38">
        <v>3150</v>
      </c>
      <c r="G49" s="39"/>
      <c r="H49" s="39"/>
      <c r="I49" s="39"/>
      <c r="J49" s="39"/>
      <c r="K49" s="35" t="s">
        <v>47</v>
      </c>
    </row>
    <row r="50" spans="1:11" ht="21.75" customHeight="1" hidden="1">
      <c r="A50" s="41"/>
      <c r="B50" s="42"/>
      <c r="C50" s="42"/>
      <c r="D50" s="37">
        <v>2007</v>
      </c>
      <c r="E50" s="38">
        <f t="shared" si="0"/>
        <v>3150</v>
      </c>
      <c r="F50" s="38">
        <v>3150</v>
      </c>
      <c r="G50" s="39"/>
      <c r="H50" s="39"/>
      <c r="I50" s="39"/>
      <c r="J50" s="39"/>
      <c r="K50" s="42"/>
    </row>
    <row r="51" spans="1:11" ht="21.75" customHeight="1" hidden="1">
      <c r="A51" s="41"/>
      <c r="B51" s="42"/>
      <c r="C51" s="42"/>
      <c r="D51" s="37">
        <v>2008</v>
      </c>
      <c r="E51" s="38">
        <f t="shared" si="0"/>
        <v>3200</v>
      </c>
      <c r="F51" s="38">
        <v>3200</v>
      </c>
      <c r="G51" s="39"/>
      <c r="H51" s="39"/>
      <c r="I51" s="39"/>
      <c r="J51" s="39"/>
      <c r="K51" s="42"/>
    </row>
    <row r="52" spans="1:11" ht="21.75" customHeight="1" hidden="1">
      <c r="A52" s="41"/>
      <c r="B52" s="42"/>
      <c r="C52" s="42"/>
      <c r="D52" s="37">
        <v>2009</v>
      </c>
      <c r="E52" s="38">
        <f t="shared" si="0"/>
        <v>3250</v>
      </c>
      <c r="F52" s="38">
        <v>3250</v>
      </c>
      <c r="G52" s="39"/>
      <c r="H52" s="39"/>
      <c r="I52" s="39"/>
      <c r="J52" s="39"/>
      <c r="K52" s="42"/>
    </row>
    <row r="53" spans="1:11" ht="21.75" customHeight="1" hidden="1">
      <c r="A53" s="44"/>
      <c r="B53" s="45"/>
      <c r="C53" s="45"/>
      <c r="D53" s="37">
        <v>2010</v>
      </c>
      <c r="E53" s="39">
        <f t="shared" si="0"/>
        <v>3250</v>
      </c>
      <c r="F53" s="39">
        <v>3250</v>
      </c>
      <c r="G53" s="39"/>
      <c r="H53" s="39"/>
      <c r="I53" s="39"/>
      <c r="J53" s="39"/>
      <c r="K53" s="45"/>
    </row>
    <row r="54" spans="1:11" s="56" customFormat="1" ht="21.75" customHeight="1">
      <c r="A54" s="51" t="s">
        <v>48</v>
      </c>
      <c r="B54" s="52"/>
      <c r="C54" s="53"/>
      <c r="D54" s="54"/>
      <c r="E54" s="55">
        <f t="shared" si="0"/>
        <v>489125</v>
      </c>
      <c r="F54" s="55">
        <f>SUM(F12:F53)</f>
        <v>221700</v>
      </c>
      <c r="G54" s="55">
        <v>7095</v>
      </c>
      <c r="H54" s="55">
        <f>SUM(H12:H49)</f>
        <v>22330</v>
      </c>
      <c r="I54" s="55">
        <v>238000</v>
      </c>
      <c r="J54" s="55">
        <f>SUM(J12:J49)</f>
        <v>0</v>
      </c>
      <c r="K54" s="53"/>
    </row>
    <row r="55" spans="1:11" ht="21.75" customHeight="1" hidden="1">
      <c r="A55" s="57" t="s">
        <v>49</v>
      </c>
      <c r="B55" s="58"/>
      <c r="C55" s="58"/>
      <c r="D55" s="59"/>
      <c r="E55" s="49"/>
      <c r="F55" s="49"/>
      <c r="G55" s="49"/>
      <c r="H55" s="49"/>
      <c r="I55" s="49"/>
      <c r="J55" s="49"/>
      <c r="K55" s="60"/>
    </row>
    <row r="56" spans="1:11" ht="21.75" customHeight="1" hidden="1">
      <c r="A56" s="34">
        <v>2</v>
      </c>
      <c r="B56" s="35" t="s">
        <v>50</v>
      </c>
      <c r="C56" s="35" t="s">
        <v>51</v>
      </c>
      <c r="D56" s="61">
        <v>2006</v>
      </c>
      <c r="E56" s="39">
        <f aca="true" t="shared" si="1" ref="E56:E61">SUM(F56:J56)</f>
        <v>5100</v>
      </c>
      <c r="F56" s="39">
        <v>5100</v>
      </c>
      <c r="G56" s="49"/>
      <c r="H56" s="49"/>
      <c r="I56" s="49"/>
      <c r="J56" s="49"/>
      <c r="K56" s="35" t="s">
        <v>52</v>
      </c>
    </row>
    <row r="57" spans="1:11" ht="21.75" customHeight="1" hidden="1">
      <c r="A57" s="41"/>
      <c r="B57" s="42"/>
      <c r="C57" s="42"/>
      <c r="D57" s="61">
        <v>2007</v>
      </c>
      <c r="E57" s="39">
        <f t="shared" si="1"/>
        <v>5100</v>
      </c>
      <c r="F57" s="39">
        <v>5100</v>
      </c>
      <c r="G57" s="49"/>
      <c r="H57" s="49"/>
      <c r="I57" s="49"/>
      <c r="J57" s="49"/>
      <c r="K57" s="42"/>
    </row>
    <row r="58" spans="1:11" ht="21.75" customHeight="1" hidden="1">
      <c r="A58" s="41"/>
      <c r="B58" s="42"/>
      <c r="C58" s="42"/>
      <c r="D58" s="61">
        <v>2008</v>
      </c>
      <c r="E58" s="39">
        <f t="shared" si="1"/>
        <v>6400</v>
      </c>
      <c r="F58" s="39">
        <v>5100</v>
      </c>
      <c r="G58" s="49">
        <v>1300</v>
      </c>
      <c r="H58" s="49"/>
      <c r="I58" s="49"/>
      <c r="J58" s="49"/>
      <c r="K58" s="42"/>
    </row>
    <row r="59" spans="1:11" ht="21.75" customHeight="1" hidden="1">
      <c r="A59" s="41"/>
      <c r="B59" s="42"/>
      <c r="C59" s="42"/>
      <c r="D59" s="61">
        <v>2009</v>
      </c>
      <c r="E59" s="39">
        <f t="shared" si="1"/>
        <v>5100</v>
      </c>
      <c r="F59" s="39">
        <v>5100</v>
      </c>
      <c r="G59" s="49"/>
      <c r="H59" s="49"/>
      <c r="I59" s="49"/>
      <c r="J59" s="49"/>
      <c r="K59" s="42"/>
    </row>
    <row r="60" spans="1:11" ht="21.75" customHeight="1" hidden="1">
      <c r="A60" s="44"/>
      <c r="B60" s="45"/>
      <c r="C60" s="45"/>
      <c r="D60" s="61">
        <v>2010</v>
      </c>
      <c r="E60" s="39">
        <f t="shared" si="1"/>
        <v>5100</v>
      </c>
      <c r="F60" s="39">
        <v>5100</v>
      </c>
      <c r="G60" s="49"/>
      <c r="H60" s="49"/>
      <c r="I60" s="49"/>
      <c r="J60" s="49"/>
      <c r="K60" s="45"/>
    </row>
    <row r="61" spans="1:11" ht="26.25" customHeight="1" hidden="1">
      <c r="A61" s="62" t="s">
        <v>48</v>
      </c>
      <c r="B61" s="31"/>
      <c r="C61" s="63"/>
      <c r="D61" s="63"/>
      <c r="E61" s="63">
        <f t="shared" si="1"/>
        <v>537950</v>
      </c>
      <c r="F61" s="63">
        <v>284750</v>
      </c>
      <c r="G61" s="63">
        <v>1300</v>
      </c>
      <c r="H61" s="63"/>
      <c r="I61" s="63">
        <v>122400</v>
      </c>
      <c r="J61" s="63">
        <v>129500</v>
      </c>
      <c r="K61" s="63"/>
    </row>
    <row r="62" spans="1:11" ht="42" customHeight="1" hidden="1">
      <c r="A62" s="62" t="s">
        <v>49</v>
      </c>
      <c r="B62" s="31"/>
      <c r="C62" s="64"/>
      <c r="D62" s="65">
        <v>9164</v>
      </c>
      <c r="E62" s="66"/>
      <c r="F62" s="66"/>
      <c r="G62" s="66"/>
      <c r="H62" s="66"/>
      <c r="I62" s="66"/>
      <c r="J62" s="66"/>
      <c r="K62" s="33"/>
    </row>
    <row r="63" spans="1:11" ht="24.75" customHeight="1" hidden="1">
      <c r="A63" s="34">
        <v>1</v>
      </c>
      <c r="B63" s="35" t="s">
        <v>53</v>
      </c>
      <c r="C63" s="35" t="s">
        <v>54</v>
      </c>
      <c r="D63" s="37">
        <v>2006</v>
      </c>
      <c r="E63" s="38">
        <f aca="true" t="shared" si="2" ref="E63:E94">SUM(F63:J63)</f>
        <v>57900</v>
      </c>
      <c r="F63" s="39">
        <v>2000</v>
      </c>
      <c r="G63" s="39"/>
      <c r="H63" s="39"/>
      <c r="I63" s="39">
        <v>30400</v>
      </c>
      <c r="J63" s="39">
        <v>25500</v>
      </c>
      <c r="K63" s="35" t="s">
        <v>55</v>
      </c>
    </row>
    <row r="64" spans="1:11" ht="24.75" customHeight="1" hidden="1">
      <c r="A64" s="41"/>
      <c r="B64" s="42"/>
      <c r="C64" s="42"/>
      <c r="D64" s="37">
        <v>2007</v>
      </c>
      <c r="E64" s="38">
        <f t="shared" si="2"/>
        <v>58400</v>
      </c>
      <c r="F64" s="39">
        <v>2000</v>
      </c>
      <c r="G64" s="39"/>
      <c r="H64" s="39"/>
      <c r="I64" s="39">
        <v>30400</v>
      </c>
      <c r="J64" s="39">
        <v>26000</v>
      </c>
      <c r="K64" s="42"/>
    </row>
    <row r="65" spans="1:11" ht="24.75" customHeight="1" hidden="1">
      <c r="A65" s="41"/>
      <c r="B65" s="42"/>
      <c r="C65" s="42"/>
      <c r="D65" s="37">
        <v>2008</v>
      </c>
      <c r="E65" s="38">
        <f t="shared" si="2"/>
        <v>57400</v>
      </c>
      <c r="F65" s="39">
        <v>2000</v>
      </c>
      <c r="G65" s="39"/>
      <c r="H65" s="39"/>
      <c r="I65" s="39">
        <v>30400</v>
      </c>
      <c r="J65" s="39">
        <v>25000</v>
      </c>
      <c r="K65" s="42"/>
    </row>
    <row r="66" spans="1:11" ht="24.75" customHeight="1" hidden="1">
      <c r="A66" s="41"/>
      <c r="B66" s="42"/>
      <c r="C66" s="42"/>
      <c r="D66" s="37">
        <v>2009</v>
      </c>
      <c r="E66" s="38">
        <f t="shared" si="2"/>
        <v>57400</v>
      </c>
      <c r="F66" s="39">
        <v>2000</v>
      </c>
      <c r="G66" s="39"/>
      <c r="H66" s="39"/>
      <c r="I66" s="39">
        <v>30400</v>
      </c>
      <c r="J66" s="39">
        <v>25000</v>
      </c>
      <c r="K66" s="42"/>
    </row>
    <row r="67" spans="1:11" ht="24.75" customHeight="1" hidden="1">
      <c r="A67" s="44"/>
      <c r="B67" s="45"/>
      <c r="C67" s="45"/>
      <c r="D67" s="37">
        <v>2010</v>
      </c>
      <c r="E67" s="39">
        <f t="shared" si="2"/>
        <v>60400</v>
      </c>
      <c r="F67" s="39">
        <v>2000</v>
      </c>
      <c r="G67" s="39"/>
      <c r="H67" s="39"/>
      <c r="I67" s="39">
        <v>30400</v>
      </c>
      <c r="J67" s="39">
        <v>28000</v>
      </c>
      <c r="K67" s="45"/>
    </row>
    <row r="68" spans="1:11" ht="24.75" customHeight="1" hidden="1">
      <c r="A68" s="34">
        <v>2</v>
      </c>
      <c r="B68" s="35" t="s">
        <v>50</v>
      </c>
      <c r="C68" s="35" t="s">
        <v>51</v>
      </c>
      <c r="D68" s="37">
        <v>2006</v>
      </c>
      <c r="E68" s="38">
        <f t="shared" si="2"/>
        <v>5100</v>
      </c>
      <c r="F68" s="39">
        <v>5100</v>
      </c>
      <c r="G68" s="39"/>
      <c r="H68" s="39"/>
      <c r="I68" s="39"/>
      <c r="J68" s="39"/>
      <c r="K68" s="35" t="s">
        <v>52</v>
      </c>
    </row>
    <row r="69" spans="1:11" ht="24.75" customHeight="1" hidden="1">
      <c r="A69" s="41"/>
      <c r="B69" s="42"/>
      <c r="C69" s="42"/>
      <c r="D69" s="37">
        <v>2007</v>
      </c>
      <c r="E69" s="38">
        <f t="shared" si="2"/>
        <v>5100</v>
      </c>
      <c r="F69" s="39">
        <v>5100</v>
      </c>
      <c r="G69" s="39"/>
      <c r="H69" s="39"/>
      <c r="I69" s="39"/>
      <c r="J69" s="39"/>
      <c r="K69" s="42"/>
    </row>
    <row r="70" spans="1:11" ht="24.75" customHeight="1" hidden="1">
      <c r="A70" s="41"/>
      <c r="B70" s="42"/>
      <c r="C70" s="42"/>
      <c r="D70" s="37">
        <v>2008</v>
      </c>
      <c r="E70" s="38">
        <f t="shared" si="2"/>
        <v>5100</v>
      </c>
      <c r="F70" s="39">
        <v>5100</v>
      </c>
      <c r="G70" s="39"/>
      <c r="H70" s="39"/>
      <c r="I70" s="39"/>
      <c r="J70" s="39"/>
      <c r="K70" s="42"/>
    </row>
    <row r="71" spans="1:11" ht="24.75" customHeight="1" hidden="1">
      <c r="A71" s="41"/>
      <c r="B71" s="42"/>
      <c r="C71" s="42"/>
      <c r="D71" s="37">
        <v>2009</v>
      </c>
      <c r="E71" s="38">
        <f t="shared" si="2"/>
        <v>5100</v>
      </c>
      <c r="F71" s="39">
        <v>5100</v>
      </c>
      <c r="G71" s="39"/>
      <c r="H71" s="39"/>
      <c r="I71" s="39"/>
      <c r="J71" s="39"/>
      <c r="K71" s="42"/>
    </row>
    <row r="72" spans="1:11" ht="24.75" customHeight="1" hidden="1">
      <c r="A72" s="44"/>
      <c r="B72" s="45"/>
      <c r="C72" s="45"/>
      <c r="D72" s="37">
        <v>2010</v>
      </c>
      <c r="E72" s="38">
        <f t="shared" si="2"/>
        <v>5100</v>
      </c>
      <c r="F72" s="39">
        <v>5100</v>
      </c>
      <c r="G72" s="39"/>
      <c r="H72" s="39"/>
      <c r="I72" s="39"/>
      <c r="J72" s="39"/>
      <c r="K72" s="45"/>
    </row>
    <row r="73" spans="1:11" ht="24.75" customHeight="1" hidden="1">
      <c r="A73" s="34">
        <v>3</v>
      </c>
      <c r="B73" s="35" t="s">
        <v>56</v>
      </c>
      <c r="C73" s="35" t="s">
        <v>51</v>
      </c>
      <c r="D73" s="37">
        <v>2006</v>
      </c>
      <c r="E73" s="38">
        <f t="shared" si="2"/>
        <v>550</v>
      </c>
      <c r="F73" s="39">
        <v>550</v>
      </c>
      <c r="G73" s="39"/>
      <c r="H73" s="39"/>
      <c r="I73" s="39"/>
      <c r="J73" s="39"/>
      <c r="K73" s="35" t="s">
        <v>57</v>
      </c>
    </row>
    <row r="74" spans="1:11" ht="24.75" customHeight="1" hidden="1">
      <c r="A74" s="41"/>
      <c r="B74" s="42"/>
      <c r="C74" s="42"/>
      <c r="D74" s="37">
        <v>2007</v>
      </c>
      <c r="E74" s="38">
        <f t="shared" si="2"/>
        <v>600</v>
      </c>
      <c r="F74" s="39">
        <v>600</v>
      </c>
      <c r="G74" s="39"/>
      <c r="H74" s="39"/>
      <c r="I74" s="39"/>
      <c r="J74" s="39"/>
      <c r="K74" s="42"/>
    </row>
    <row r="75" spans="1:11" ht="24.75" customHeight="1" hidden="1">
      <c r="A75" s="41"/>
      <c r="B75" s="42"/>
      <c r="C75" s="42"/>
      <c r="D75" s="37">
        <v>2008</v>
      </c>
      <c r="E75" s="38">
        <f t="shared" si="2"/>
        <v>600</v>
      </c>
      <c r="F75" s="39">
        <v>600</v>
      </c>
      <c r="G75" s="39"/>
      <c r="H75" s="39"/>
      <c r="I75" s="39"/>
      <c r="J75" s="39"/>
      <c r="K75" s="42"/>
    </row>
    <row r="76" spans="1:11" ht="24.75" customHeight="1" hidden="1">
      <c r="A76" s="41"/>
      <c r="B76" s="42"/>
      <c r="C76" s="42"/>
      <c r="D76" s="37">
        <v>2009</v>
      </c>
      <c r="E76" s="38">
        <f t="shared" si="2"/>
        <v>600</v>
      </c>
      <c r="F76" s="39">
        <v>600</v>
      </c>
      <c r="G76" s="39"/>
      <c r="H76" s="39"/>
      <c r="I76" s="39"/>
      <c r="J76" s="39"/>
      <c r="K76" s="42"/>
    </row>
    <row r="77" spans="1:11" ht="24.75" customHeight="1" hidden="1">
      <c r="A77" s="44"/>
      <c r="B77" s="45"/>
      <c r="C77" s="45"/>
      <c r="D77" s="37">
        <v>2010</v>
      </c>
      <c r="E77" s="39">
        <f t="shared" si="2"/>
        <v>600</v>
      </c>
      <c r="F77" s="39">
        <v>600</v>
      </c>
      <c r="G77" s="39"/>
      <c r="H77" s="39"/>
      <c r="I77" s="39"/>
      <c r="J77" s="39"/>
      <c r="K77" s="45"/>
    </row>
    <row r="78" spans="1:11" ht="34.5" customHeight="1" hidden="1">
      <c r="A78" s="34">
        <v>4</v>
      </c>
      <c r="B78" s="35" t="s">
        <v>58</v>
      </c>
      <c r="C78" s="35" t="s">
        <v>59</v>
      </c>
      <c r="D78" s="37">
        <v>2006</v>
      </c>
      <c r="E78" s="38">
        <f t="shared" si="2"/>
        <v>1600</v>
      </c>
      <c r="F78" s="39">
        <v>1600</v>
      </c>
      <c r="G78" s="39"/>
      <c r="H78" s="39"/>
      <c r="I78" s="39"/>
      <c r="J78" s="39"/>
      <c r="K78" s="35" t="s">
        <v>60</v>
      </c>
    </row>
    <row r="79" spans="1:11" ht="34.5" customHeight="1" hidden="1">
      <c r="A79" s="41"/>
      <c r="B79" s="42"/>
      <c r="C79" s="42"/>
      <c r="D79" s="37">
        <v>2007</v>
      </c>
      <c r="E79" s="38">
        <f t="shared" si="2"/>
        <v>1600</v>
      </c>
      <c r="F79" s="39">
        <v>1600</v>
      </c>
      <c r="G79" s="39"/>
      <c r="H79" s="39"/>
      <c r="I79" s="39"/>
      <c r="J79" s="39"/>
      <c r="K79" s="42"/>
    </row>
    <row r="80" spans="1:11" ht="34.5" customHeight="1" hidden="1">
      <c r="A80" s="41"/>
      <c r="B80" s="42"/>
      <c r="C80" s="42"/>
      <c r="D80" s="37">
        <v>2008</v>
      </c>
      <c r="E80" s="38">
        <f t="shared" si="2"/>
        <v>1600</v>
      </c>
      <c r="F80" s="39">
        <v>1600</v>
      </c>
      <c r="G80" s="39"/>
      <c r="H80" s="39"/>
      <c r="I80" s="39"/>
      <c r="J80" s="39"/>
      <c r="K80" s="42"/>
    </row>
    <row r="81" spans="1:11" ht="34.5" customHeight="1" hidden="1">
      <c r="A81" s="41"/>
      <c r="B81" s="42"/>
      <c r="C81" s="42"/>
      <c r="D81" s="37">
        <v>2009</v>
      </c>
      <c r="E81" s="38">
        <f t="shared" si="2"/>
        <v>1700</v>
      </c>
      <c r="F81" s="39">
        <v>1700</v>
      </c>
      <c r="G81" s="39"/>
      <c r="H81" s="39"/>
      <c r="I81" s="39"/>
      <c r="J81" s="39"/>
      <c r="K81" s="42"/>
    </row>
    <row r="82" spans="1:11" ht="34.5" customHeight="1" hidden="1">
      <c r="A82" s="44"/>
      <c r="B82" s="45"/>
      <c r="C82" s="45"/>
      <c r="D82" s="37">
        <v>2010</v>
      </c>
      <c r="E82" s="38">
        <f t="shared" si="2"/>
        <v>1700</v>
      </c>
      <c r="F82" s="39">
        <v>1700</v>
      </c>
      <c r="G82" s="39"/>
      <c r="H82" s="39"/>
      <c r="I82" s="39"/>
      <c r="J82" s="39"/>
      <c r="K82" s="45"/>
    </row>
    <row r="83" spans="1:11" ht="36.75" customHeight="1" hidden="1">
      <c r="A83" s="34">
        <v>5</v>
      </c>
      <c r="B83" s="35" t="s">
        <v>61</v>
      </c>
      <c r="C83" s="35" t="s">
        <v>59</v>
      </c>
      <c r="D83" s="37">
        <v>2006</v>
      </c>
      <c r="E83" s="38">
        <f t="shared" si="2"/>
        <v>24500</v>
      </c>
      <c r="F83" s="39">
        <v>24500</v>
      </c>
      <c r="G83" s="39"/>
      <c r="H83" s="39"/>
      <c r="I83" s="39"/>
      <c r="J83" s="39"/>
      <c r="K83" s="35" t="s">
        <v>45</v>
      </c>
    </row>
    <row r="84" spans="1:11" ht="36.75" customHeight="1" hidden="1">
      <c r="A84" s="41"/>
      <c r="B84" s="42"/>
      <c r="C84" s="42"/>
      <c r="D84" s="37">
        <v>2007</v>
      </c>
      <c r="E84" s="38">
        <f t="shared" si="2"/>
        <v>24500</v>
      </c>
      <c r="F84" s="39">
        <v>24500</v>
      </c>
      <c r="G84" s="39"/>
      <c r="H84" s="39"/>
      <c r="I84" s="39"/>
      <c r="J84" s="39"/>
      <c r="K84" s="42"/>
    </row>
    <row r="85" spans="1:11" ht="36.75" customHeight="1" hidden="1">
      <c r="A85" s="41"/>
      <c r="B85" s="42"/>
      <c r="C85" s="42"/>
      <c r="D85" s="37">
        <v>2008</v>
      </c>
      <c r="E85" s="38">
        <f t="shared" si="2"/>
        <v>25000</v>
      </c>
      <c r="F85" s="39">
        <v>25000</v>
      </c>
      <c r="G85" s="39"/>
      <c r="H85" s="39"/>
      <c r="I85" s="39"/>
      <c r="J85" s="39"/>
      <c r="K85" s="42"/>
    </row>
    <row r="86" spans="1:11" ht="36.75" customHeight="1" hidden="1">
      <c r="A86" s="41"/>
      <c r="B86" s="42"/>
      <c r="C86" s="42"/>
      <c r="D86" s="37">
        <v>2009</v>
      </c>
      <c r="E86" s="38">
        <f t="shared" si="2"/>
        <v>25000</v>
      </c>
      <c r="F86" s="39">
        <v>25000</v>
      </c>
      <c r="G86" s="39"/>
      <c r="H86" s="39"/>
      <c r="I86" s="39"/>
      <c r="J86" s="39"/>
      <c r="K86" s="42"/>
    </row>
    <row r="87" spans="1:11" ht="36.75" customHeight="1" hidden="1">
      <c r="A87" s="44"/>
      <c r="B87" s="45"/>
      <c r="C87" s="45"/>
      <c r="D87" s="37">
        <v>2010</v>
      </c>
      <c r="E87" s="38">
        <f t="shared" si="2"/>
        <v>25500</v>
      </c>
      <c r="F87" s="39">
        <v>25500</v>
      </c>
      <c r="G87" s="39"/>
      <c r="H87" s="39"/>
      <c r="I87" s="39"/>
      <c r="J87" s="39"/>
      <c r="K87" s="45"/>
    </row>
    <row r="88" spans="1:11" ht="39.75" customHeight="1" hidden="1">
      <c r="A88" s="34">
        <v>6</v>
      </c>
      <c r="B88" s="35" t="s">
        <v>62</v>
      </c>
      <c r="C88" s="35" t="s">
        <v>59</v>
      </c>
      <c r="D88" s="37">
        <v>2006</v>
      </c>
      <c r="E88" s="38">
        <f t="shared" si="2"/>
        <v>400</v>
      </c>
      <c r="F88" s="39">
        <v>400</v>
      </c>
      <c r="G88" s="39"/>
      <c r="H88" s="39"/>
      <c r="I88" s="39"/>
      <c r="J88" s="39"/>
      <c r="K88" s="35" t="s">
        <v>63</v>
      </c>
    </row>
    <row r="89" spans="1:11" ht="39.75" customHeight="1" hidden="1">
      <c r="A89" s="41"/>
      <c r="B89" s="42"/>
      <c r="C89" s="42"/>
      <c r="D89" s="37">
        <v>2007</v>
      </c>
      <c r="E89" s="38">
        <f t="shared" si="2"/>
        <v>500</v>
      </c>
      <c r="F89" s="39">
        <v>500</v>
      </c>
      <c r="G89" s="39"/>
      <c r="H89" s="39"/>
      <c r="I89" s="39"/>
      <c r="J89" s="39"/>
      <c r="K89" s="42"/>
    </row>
    <row r="90" spans="1:11" ht="39.75" customHeight="1" hidden="1">
      <c r="A90" s="41"/>
      <c r="B90" s="42"/>
      <c r="C90" s="42"/>
      <c r="D90" s="37">
        <v>2008</v>
      </c>
      <c r="E90" s="38">
        <f t="shared" si="2"/>
        <v>600</v>
      </c>
      <c r="F90" s="39">
        <v>600</v>
      </c>
      <c r="G90" s="39"/>
      <c r="H90" s="39"/>
      <c r="I90" s="39"/>
      <c r="J90" s="39"/>
      <c r="K90" s="42"/>
    </row>
    <row r="91" spans="1:11" ht="39.75" customHeight="1" hidden="1">
      <c r="A91" s="41"/>
      <c r="B91" s="42"/>
      <c r="C91" s="42"/>
      <c r="D91" s="37">
        <v>2009</v>
      </c>
      <c r="E91" s="38">
        <f t="shared" si="2"/>
        <v>700</v>
      </c>
      <c r="F91" s="39">
        <v>700</v>
      </c>
      <c r="G91" s="39"/>
      <c r="H91" s="39"/>
      <c r="I91" s="39"/>
      <c r="J91" s="39"/>
      <c r="K91" s="42"/>
    </row>
    <row r="92" spans="1:11" ht="39.75" customHeight="1" hidden="1">
      <c r="A92" s="44"/>
      <c r="B92" s="45"/>
      <c r="C92" s="45"/>
      <c r="D92" s="37">
        <v>2010</v>
      </c>
      <c r="E92" s="39">
        <f t="shared" si="2"/>
        <v>800</v>
      </c>
      <c r="F92" s="39">
        <v>800</v>
      </c>
      <c r="G92" s="39"/>
      <c r="H92" s="39"/>
      <c r="I92" s="39"/>
      <c r="J92" s="39"/>
      <c r="K92" s="45"/>
    </row>
    <row r="93" spans="1:11" ht="34.5" customHeight="1" hidden="1">
      <c r="A93" s="34">
        <v>7</v>
      </c>
      <c r="B93" s="35" t="s">
        <v>64</v>
      </c>
      <c r="C93" s="35" t="s">
        <v>59</v>
      </c>
      <c r="D93" s="37">
        <v>2006</v>
      </c>
      <c r="E93" s="38">
        <f t="shared" si="2"/>
        <v>500</v>
      </c>
      <c r="F93" s="39">
        <v>500</v>
      </c>
      <c r="G93" s="39"/>
      <c r="H93" s="39"/>
      <c r="I93" s="39"/>
      <c r="J93" s="39"/>
      <c r="K93" s="35" t="s">
        <v>65</v>
      </c>
    </row>
    <row r="94" spans="1:11" ht="34.5" customHeight="1" hidden="1">
      <c r="A94" s="41"/>
      <c r="B94" s="42"/>
      <c r="C94" s="42"/>
      <c r="D94" s="37">
        <v>2007</v>
      </c>
      <c r="E94" s="38">
        <f t="shared" si="2"/>
        <v>600</v>
      </c>
      <c r="F94" s="39">
        <v>600</v>
      </c>
      <c r="G94" s="39"/>
      <c r="H94" s="39"/>
      <c r="I94" s="39"/>
      <c r="J94" s="39"/>
      <c r="K94" s="42"/>
    </row>
    <row r="95" spans="1:11" ht="34.5" customHeight="1" hidden="1">
      <c r="A95" s="41"/>
      <c r="B95" s="42"/>
      <c r="C95" s="42"/>
      <c r="D95" s="37">
        <v>2008</v>
      </c>
      <c r="E95" s="38">
        <f aca="true" t="shared" si="3" ref="E95:E126">SUM(F95:J95)</f>
        <v>700</v>
      </c>
      <c r="F95" s="39">
        <v>700</v>
      </c>
      <c r="G95" s="39"/>
      <c r="H95" s="39"/>
      <c r="I95" s="39"/>
      <c r="J95" s="39"/>
      <c r="K95" s="42"/>
    </row>
    <row r="96" spans="1:11" ht="34.5" customHeight="1" hidden="1">
      <c r="A96" s="41"/>
      <c r="B96" s="42"/>
      <c r="C96" s="42"/>
      <c r="D96" s="37">
        <v>2009</v>
      </c>
      <c r="E96" s="38">
        <f t="shared" si="3"/>
        <v>800</v>
      </c>
      <c r="F96" s="39">
        <v>800</v>
      </c>
      <c r="G96" s="39"/>
      <c r="H96" s="39"/>
      <c r="I96" s="39"/>
      <c r="J96" s="39"/>
      <c r="K96" s="42"/>
    </row>
    <row r="97" spans="1:11" ht="34.5" customHeight="1" hidden="1">
      <c r="A97" s="44"/>
      <c r="B97" s="45"/>
      <c r="C97" s="45"/>
      <c r="D97" s="37">
        <v>2010</v>
      </c>
      <c r="E97" s="39">
        <f t="shared" si="3"/>
        <v>900</v>
      </c>
      <c r="F97" s="39">
        <v>900</v>
      </c>
      <c r="G97" s="39"/>
      <c r="H97" s="39"/>
      <c r="I97" s="39"/>
      <c r="J97" s="39"/>
      <c r="K97" s="45"/>
    </row>
    <row r="98" spans="1:11" ht="24.75" customHeight="1" hidden="1">
      <c r="A98" s="34">
        <v>8</v>
      </c>
      <c r="B98" s="35" t="s">
        <v>66</v>
      </c>
      <c r="C98" s="35" t="s">
        <v>67</v>
      </c>
      <c r="D98" s="37">
        <v>2006</v>
      </c>
      <c r="E98" s="38">
        <f t="shared" si="3"/>
        <v>14000</v>
      </c>
      <c r="F98" s="39">
        <v>14000</v>
      </c>
      <c r="G98" s="39"/>
      <c r="H98" s="39"/>
      <c r="I98" s="39"/>
      <c r="J98" s="39"/>
      <c r="K98" s="35" t="s">
        <v>68</v>
      </c>
    </row>
    <row r="99" spans="1:11" ht="24.75" customHeight="1" hidden="1">
      <c r="A99" s="41"/>
      <c r="B99" s="42"/>
      <c r="C99" s="42"/>
      <c r="D99" s="37">
        <v>2007</v>
      </c>
      <c r="E99" s="38">
        <f t="shared" si="3"/>
        <v>14500</v>
      </c>
      <c r="F99" s="39">
        <v>14500</v>
      </c>
      <c r="G99" s="39"/>
      <c r="H99" s="39"/>
      <c r="I99" s="39"/>
      <c r="J99" s="39"/>
      <c r="K99" s="42"/>
    </row>
    <row r="100" spans="1:11" ht="24.75" customHeight="1" hidden="1">
      <c r="A100" s="41"/>
      <c r="B100" s="42"/>
      <c r="C100" s="42"/>
      <c r="D100" s="37">
        <v>2008</v>
      </c>
      <c r="E100" s="38">
        <f t="shared" si="3"/>
        <v>15500</v>
      </c>
      <c r="F100" s="39">
        <v>15500</v>
      </c>
      <c r="G100" s="39"/>
      <c r="H100" s="39"/>
      <c r="I100" s="39"/>
      <c r="J100" s="39"/>
      <c r="K100" s="42"/>
    </row>
    <row r="101" spans="1:11" ht="24.75" customHeight="1" hidden="1">
      <c r="A101" s="41"/>
      <c r="B101" s="42"/>
      <c r="C101" s="42"/>
      <c r="D101" s="37">
        <v>2009</v>
      </c>
      <c r="E101" s="38">
        <f t="shared" si="3"/>
        <v>16000</v>
      </c>
      <c r="F101" s="39">
        <v>16000</v>
      </c>
      <c r="G101" s="39"/>
      <c r="H101" s="39"/>
      <c r="I101" s="39"/>
      <c r="J101" s="39"/>
      <c r="K101" s="42"/>
    </row>
    <row r="102" spans="1:11" ht="24.75" customHeight="1" hidden="1">
      <c r="A102" s="44"/>
      <c r="B102" s="45"/>
      <c r="C102" s="45"/>
      <c r="D102" s="37">
        <v>2010</v>
      </c>
      <c r="E102" s="38">
        <f t="shared" si="3"/>
        <v>16500</v>
      </c>
      <c r="F102" s="39">
        <v>16500</v>
      </c>
      <c r="G102" s="39"/>
      <c r="H102" s="39"/>
      <c r="I102" s="39"/>
      <c r="J102" s="39"/>
      <c r="K102" s="45"/>
    </row>
    <row r="103" spans="1:11" ht="24" customHeight="1" hidden="1">
      <c r="A103" s="34">
        <v>9</v>
      </c>
      <c r="B103" s="35" t="s">
        <v>69</v>
      </c>
      <c r="C103" s="35" t="s">
        <v>70</v>
      </c>
      <c r="D103" s="37">
        <v>2006</v>
      </c>
      <c r="E103" s="38">
        <f t="shared" si="3"/>
        <v>450</v>
      </c>
      <c r="F103" s="39">
        <v>450</v>
      </c>
      <c r="G103" s="39"/>
      <c r="H103" s="39"/>
      <c r="I103" s="39"/>
      <c r="J103" s="39"/>
      <c r="K103" s="35" t="s">
        <v>45</v>
      </c>
    </row>
    <row r="104" spans="1:11" ht="24" customHeight="1" hidden="1">
      <c r="A104" s="41"/>
      <c r="B104" s="42"/>
      <c r="C104" s="42"/>
      <c r="D104" s="37">
        <v>2007</v>
      </c>
      <c r="E104" s="38">
        <f t="shared" si="3"/>
        <v>500</v>
      </c>
      <c r="F104" s="39">
        <v>500</v>
      </c>
      <c r="G104" s="39"/>
      <c r="H104" s="39"/>
      <c r="I104" s="39"/>
      <c r="J104" s="39"/>
      <c r="K104" s="42"/>
    </row>
    <row r="105" spans="1:11" ht="24" customHeight="1" hidden="1">
      <c r="A105" s="41"/>
      <c r="B105" s="42"/>
      <c r="C105" s="42"/>
      <c r="D105" s="37">
        <v>2008</v>
      </c>
      <c r="E105" s="38">
        <f t="shared" si="3"/>
        <v>550</v>
      </c>
      <c r="F105" s="39">
        <v>550</v>
      </c>
      <c r="G105" s="39"/>
      <c r="H105" s="39"/>
      <c r="I105" s="39"/>
      <c r="J105" s="39"/>
      <c r="K105" s="42"/>
    </row>
    <row r="106" spans="1:11" ht="24" customHeight="1" hidden="1">
      <c r="A106" s="41"/>
      <c r="B106" s="42"/>
      <c r="C106" s="42"/>
      <c r="D106" s="37">
        <v>2009</v>
      </c>
      <c r="E106" s="38">
        <f t="shared" si="3"/>
        <v>700</v>
      </c>
      <c r="F106" s="39">
        <v>700</v>
      </c>
      <c r="G106" s="39"/>
      <c r="H106" s="39"/>
      <c r="I106" s="39"/>
      <c r="J106" s="39"/>
      <c r="K106" s="42"/>
    </row>
    <row r="107" spans="1:11" ht="24" customHeight="1" hidden="1">
      <c r="A107" s="44"/>
      <c r="B107" s="45"/>
      <c r="C107" s="45"/>
      <c r="D107" s="37">
        <v>2010</v>
      </c>
      <c r="E107" s="39">
        <f t="shared" si="3"/>
        <v>800</v>
      </c>
      <c r="F107" s="39">
        <v>800</v>
      </c>
      <c r="G107" s="39"/>
      <c r="H107" s="39"/>
      <c r="I107" s="39"/>
      <c r="J107" s="39"/>
      <c r="K107" s="45"/>
    </row>
    <row r="108" spans="1:11" ht="24" customHeight="1" hidden="1">
      <c r="A108" s="34">
        <v>10</v>
      </c>
      <c r="B108" s="35" t="s">
        <v>71</v>
      </c>
      <c r="C108" s="35" t="s">
        <v>72</v>
      </c>
      <c r="D108" s="37">
        <v>2006</v>
      </c>
      <c r="E108" s="38">
        <f t="shared" si="3"/>
        <v>110000</v>
      </c>
      <c r="F108" s="39">
        <v>10000</v>
      </c>
      <c r="G108" s="39"/>
      <c r="H108" s="39"/>
      <c r="I108" s="39">
        <v>100000</v>
      </c>
      <c r="J108" s="39"/>
      <c r="K108" s="35" t="s">
        <v>73</v>
      </c>
    </row>
    <row r="109" spans="1:11" ht="24" customHeight="1" hidden="1">
      <c r="A109" s="41"/>
      <c r="B109" s="42"/>
      <c r="C109" s="42"/>
      <c r="D109" s="37">
        <v>2007</v>
      </c>
      <c r="E109" s="38">
        <f t="shared" si="3"/>
        <v>90900</v>
      </c>
      <c r="F109" s="39">
        <v>900</v>
      </c>
      <c r="G109" s="39"/>
      <c r="H109" s="39"/>
      <c r="I109" s="39">
        <v>90000</v>
      </c>
      <c r="J109" s="39"/>
      <c r="K109" s="42"/>
    </row>
    <row r="110" spans="1:11" ht="24" customHeight="1" hidden="1">
      <c r="A110" s="41"/>
      <c r="B110" s="42"/>
      <c r="C110" s="42"/>
      <c r="D110" s="37">
        <v>2008</v>
      </c>
      <c r="E110" s="38">
        <f t="shared" si="3"/>
        <v>90900</v>
      </c>
      <c r="F110" s="39">
        <v>900</v>
      </c>
      <c r="G110" s="39"/>
      <c r="H110" s="39"/>
      <c r="I110" s="39">
        <v>90000</v>
      </c>
      <c r="J110" s="39"/>
      <c r="K110" s="42"/>
    </row>
    <row r="111" spans="1:11" ht="24" customHeight="1" hidden="1">
      <c r="A111" s="41"/>
      <c r="B111" s="42"/>
      <c r="C111" s="42"/>
      <c r="D111" s="37">
        <v>2009</v>
      </c>
      <c r="E111" s="38">
        <f t="shared" si="3"/>
        <v>97900</v>
      </c>
      <c r="F111" s="39">
        <v>7900</v>
      </c>
      <c r="G111" s="39"/>
      <c r="H111" s="39"/>
      <c r="I111" s="39">
        <v>90000</v>
      </c>
      <c r="J111" s="39"/>
      <c r="K111" s="42"/>
    </row>
    <row r="112" spans="1:11" ht="24" customHeight="1" hidden="1">
      <c r="A112" s="44"/>
      <c r="B112" s="45"/>
      <c r="C112" s="45"/>
      <c r="D112" s="37">
        <v>2010</v>
      </c>
      <c r="E112" s="39">
        <f t="shared" si="3"/>
        <v>97900</v>
      </c>
      <c r="F112" s="39">
        <v>7900</v>
      </c>
      <c r="G112" s="39"/>
      <c r="H112" s="39"/>
      <c r="I112" s="39">
        <v>90000</v>
      </c>
      <c r="J112" s="39"/>
      <c r="K112" s="45"/>
    </row>
    <row r="113" spans="1:11" ht="27" customHeight="1" hidden="1">
      <c r="A113" s="62" t="s">
        <v>48</v>
      </c>
      <c r="B113" s="31"/>
      <c r="C113" s="64"/>
      <c r="D113" s="65"/>
      <c r="E113" s="67">
        <f t="shared" si="3"/>
        <v>536650</v>
      </c>
      <c r="F113" s="67">
        <f>SUM(F63:F112)</f>
        <v>284750</v>
      </c>
      <c r="G113" s="67"/>
      <c r="H113" s="67"/>
      <c r="I113" s="67">
        <v>122400</v>
      </c>
      <c r="J113" s="67">
        <f>SUM(J63:J108)</f>
        <v>129500</v>
      </c>
      <c r="K113" s="33"/>
    </row>
    <row r="114" spans="1:11" ht="42" customHeight="1" hidden="1">
      <c r="A114" s="30" t="s">
        <v>74</v>
      </c>
      <c r="D114" s="68"/>
      <c r="E114" s="69"/>
      <c r="F114" s="69"/>
      <c r="G114" s="69"/>
      <c r="H114" s="69"/>
      <c r="I114" s="69"/>
      <c r="J114" s="69"/>
      <c r="K114" s="33"/>
    </row>
    <row r="115" spans="1:11" ht="21.75" customHeight="1" hidden="1">
      <c r="A115" s="34">
        <v>1</v>
      </c>
      <c r="B115" s="35" t="s">
        <v>75</v>
      </c>
      <c r="C115" s="35" t="s">
        <v>76</v>
      </c>
      <c r="D115" s="37">
        <v>2006</v>
      </c>
      <c r="E115" s="38">
        <f aca="true" t="shared" si="4" ref="E115:E135">SUM(F115:J115)</f>
        <v>40000</v>
      </c>
      <c r="F115" s="39"/>
      <c r="G115" s="39"/>
      <c r="H115" s="39">
        <v>20000</v>
      </c>
      <c r="I115" s="39"/>
      <c r="J115" s="39">
        <v>20000</v>
      </c>
      <c r="K115" s="35" t="s">
        <v>77</v>
      </c>
    </row>
    <row r="116" spans="1:11" ht="21.75" customHeight="1" hidden="1">
      <c r="A116" s="41"/>
      <c r="B116" s="42"/>
      <c r="C116" s="42"/>
      <c r="D116" s="37">
        <v>2007</v>
      </c>
      <c r="E116" s="38">
        <f t="shared" si="4"/>
        <v>40000</v>
      </c>
      <c r="F116" s="39"/>
      <c r="G116" s="39"/>
      <c r="H116" s="39">
        <v>20000</v>
      </c>
      <c r="I116" s="39"/>
      <c r="J116" s="39">
        <v>20000</v>
      </c>
      <c r="K116" s="42"/>
    </row>
    <row r="117" spans="1:11" ht="21.75" customHeight="1" hidden="1">
      <c r="A117" s="41"/>
      <c r="B117" s="42"/>
      <c r="C117" s="42"/>
      <c r="D117" s="37">
        <v>2008</v>
      </c>
      <c r="E117" s="38">
        <f t="shared" si="4"/>
        <v>40000</v>
      </c>
      <c r="F117" s="39"/>
      <c r="G117" s="39"/>
      <c r="H117" s="39">
        <v>20000</v>
      </c>
      <c r="I117" s="39"/>
      <c r="J117" s="39">
        <v>20000</v>
      </c>
      <c r="K117" s="42"/>
    </row>
    <row r="118" spans="1:11" ht="21.75" customHeight="1" hidden="1">
      <c r="A118" s="41"/>
      <c r="B118" s="42"/>
      <c r="C118" s="42"/>
      <c r="D118" s="37">
        <v>2009</v>
      </c>
      <c r="E118" s="38">
        <f t="shared" si="4"/>
        <v>40000</v>
      </c>
      <c r="F118" s="39"/>
      <c r="G118" s="39"/>
      <c r="H118" s="39">
        <v>20000</v>
      </c>
      <c r="I118" s="39"/>
      <c r="J118" s="39">
        <v>20000</v>
      </c>
      <c r="K118" s="42"/>
    </row>
    <row r="119" spans="1:11" ht="21.75" customHeight="1" hidden="1">
      <c r="A119" s="44"/>
      <c r="B119" s="45"/>
      <c r="C119" s="45"/>
      <c r="D119" s="37">
        <v>2010</v>
      </c>
      <c r="E119" s="38">
        <f t="shared" si="4"/>
        <v>40000</v>
      </c>
      <c r="F119" s="39"/>
      <c r="G119" s="39"/>
      <c r="H119" s="39">
        <v>20000</v>
      </c>
      <c r="I119" s="39"/>
      <c r="J119" s="39">
        <v>20000</v>
      </c>
      <c r="K119" s="45"/>
    </row>
    <row r="120" spans="1:11" ht="21.75" customHeight="1" hidden="1">
      <c r="A120" s="34">
        <v>2</v>
      </c>
      <c r="B120" s="35" t="s">
        <v>78</v>
      </c>
      <c r="C120" s="35" t="s">
        <v>79</v>
      </c>
      <c r="D120" s="37">
        <v>2006</v>
      </c>
      <c r="E120" s="38">
        <f t="shared" si="4"/>
        <v>71200</v>
      </c>
      <c r="F120" s="39">
        <v>21200</v>
      </c>
      <c r="G120" s="39"/>
      <c r="H120" s="39">
        <v>25000</v>
      </c>
      <c r="I120" s="39"/>
      <c r="J120" s="39">
        <v>25000</v>
      </c>
      <c r="K120" s="35" t="s">
        <v>77</v>
      </c>
    </row>
    <row r="121" spans="1:11" ht="21.75" customHeight="1" hidden="1">
      <c r="A121" s="41"/>
      <c r="B121" s="42"/>
      <c r="C121" s="42"/>
      <c r="D121" s="37">
        <v>2007</v>
      </c>
      <c r="E121" s="38">
        <f t="shared" si="4"/>
        <v>71000</v>
      </c>
      <c r="F121" s="39">
        <v>21000</v>
      </c>
      <c r="G121" s="39"/>
      <c r="H121" s="39">
        <v>25000</v>
      </c>
      <c r="I121" s="39"/>
      <c r="J121" s="39">
        <v>25000</v>
      </c>
      <c r="K121" s="42"/>
    </row>
    <row r="122" spans="1:11" ht="21.75" customHeight="1" hidden="1">
      <c r="A122" s="41"/>
      <c r="B122" s="42"/>
      <c r="C122" s="42"/>
      <c r="D122" s="37">
        <v>2008</v>
      </c>
      <c r="E122" s="38">
        <f t="shared" si="4"/>
        <v>71000</v>
      </c>
      <c r="F122" s="39">
        <v>21000</v>
      </c>
      <c r="G122" s="39"/>
      <c r="H122" s="39">
        <v>25000</v>
      </c>
      <c r="I122" s="39"/>
      <c r="J122" s="39">
        <v>25000</v>
      </c>
      <c r="K122" s="42"/>
    </row>
    <row r="123" spans="1:11" ht="21.75" customHeight="1" hidden="1">
      <c r="A123" s="41"/>
      <c r="B123" s="42"/>
      <c r="C123" s="42"/>
      <c r="D123" s="37">
        <v>2009</v>
      </c>
      <c r="E123" s="38">
        <f t="shared" si="4"/>
        <v>71200</v>
      </c>
      <c r="F123" s="39">
        <v>21200</v>
      </c>
      <c r="G123" s="39"/>
      <c r="H123" s="39">
        <v>25000</v>
      </c>
      <c r="I123" s="39"/>
      <c r="J123" s="39">
        <v>25000</v>
      </c>
      <c r="K123" s="42"/>
    </row>
    <row r="124" spans="1:11" ht="21.75" customHeight="1" hidden="1">
      <c r="A124" s="44"/>
      <c r="B124" s="45"/>
      <c r="C124" s="45"/>
      <c r="D124" s="37">
        <v>2010</v>
      </c>
      <c r="E124" s="39">
        <f t="shared" si="4"/>
        <v>71200</v>
      </c>
      <c r="F124" s="39">
        <v>21200</v>
      </c>
      <c r="G124" s="39"/>
      <c r="H124" s="39">
        <v>25000</v>
      </c>
      <c r="I124" s="39"/>
      <c r="J124" s="39">
        <v>25000</v>
      </c>
      <c r="K124" s="45"/>
    </row>
    <row r="125" spans="1:11" ht="27.75" customHeight="1" hidden="1">
      <c r="A125" s="34">
        <v>3</v>
      </c>
      <c r="B125" s="35" t="s">
        <v>80</v>
      </c>
      <c r="C125" s="35" t="s">
        <v>37</v>
      </c>
      <c r="D125" s="37">
        <v>2006</v>
      </c>
      <c r="E125" s="38">
        <f t="shared" si="4"/>
        <v>111100</v>
      </c>
      <c r="F125" s="39"/>
      <c r="G125" s="39"/>
      <c r="H125" s="39">
        <v>55000</v>
      </c>
      <c r="I125" s="39"/>
      <c r="J125" s="39">
        <v>56100</v>
      </c>
      <c r="K125" s="35" t="s">
        <v>81</v>
      </c>
    </row>
    <row r="126" spans="1:11" ht="27.75" customHeight="1" hidden="1">
      <c r="A126" s="41"/>
      <c r="B126" s="42"/>
      <c r="C126" s="42"/>
      <c r="D126" s="37">
        <v>2007</v>
      </c>
      <c r="E126" s="38">
        <f t="shared" si="4"/>
        <v>111100</v>
      </c>
      <c r="F126" s="39"/>
      <c r="G126" s="39"/>
      <c r="H126" s="39">
        <v>55000</v>
      </c>
      <c r="I126" s="39"/>
      <c r="J126" s="39">
        <v>56100</v>
      </c>
      <c r="K126" s="42"/>
    </row>
    <row r="127" spans="1:11" ht="27.75" customHeight="1" hidden="1">
      <c r="A127" s="41"/>
      <c r="B127" s="42"/>
      <c r="C127" s="42"/>
      <c r="D127" s="37">
        <v>2008</v>
      </c>
      <c r="E127" s="38">
        <f t="shared" si="4"/>
        <v>111100</v>
      </c>
      <c r="F127" s="39"/>
      <c r="G127" s="39"/>
      <c r="H127" s="39">
        <v>55000</v>
      </c>
      <c r="I127" s="39"/>
      <c r="J127" s="39">
        <v>56100</v>
      </c>
      <c r="K127" s="42"/>
    </row>
    <row r="128" spans="1:11" ht="27.75" customHeight="1" hidden="1">
      <c r="A128" s="41"/>
      <c r="B128" s="42"/>
      <c r="C128" s="42"/>
      <c r="D128" s="37">
        <v>2009</v>
      </c>
      <c r="E128" s="38">
        <f t="shared" si="4"/>
        <v>111100</v>
      </c>
      <c r="F128" s="39"/>
      <c r="G128" s="39"/>
      <c r="H128" s="39">
        <v>56000</v>
      </c>
      <c r="I128" s="39"/>
      <c r="J128" s="39">
        <v>55100</v>
      </c>
      <c r="K128" s="42"/>
    </row>
    <row r="129" spans="1:11" ht="27.75" customHeight="1" hidden="1">
      <c r="A129" s="44"/>
      <c r="B129" s="45"/>
      <c r="C129" s="45"/>
      <c r="D129" s="37">
        <v>2010</v>
      </c>
      <c r="E129" s="38">
        <f t="shared" si="4"/>
        <v>111100</v>
      </c>
      <c r="F129" s="39"/>
      <c r="G129" s="39"/>
      <c r="H129" s="39">
        <v>56000</v>
      </c>
      <c r="I129" s="39"/>
      <c r="J129" s="39">
        <v>55100</v>
      </c>
      <c r="K129" s="45"/>
    </row>
    <row r="130" spans="1:11" ht="27.75" customHeight="1" hidden="1">
      <c r="A130" s="34">
        <v>4</v>
      </c>
      <c r="B130" s="35" t="s">
        <v>82</v>
      </c>
      <c r="C130" s="35" t="s">
        <v>83</v>
      </c>
      <c r="D130" s="37">
        <v>2006</v>
      </c>
      <c r="E130" s="38">
        <f t="shared" si="4"/>
        <v>94500</v>
      </c>
      <c r="F130" s="39">
        <v>7500</v>
      </c>
      <c r="G130" s="39"/>
      <c r="H130" s="39"/>
      <c r="I130" s="39">
        <v>87000</v>
      </c>
      <c r="J130" s="39"/>
      <c r="K130" s="35" t="s">
        <v>77</v>
      </c>
    </row>
    <row r="131" spans="1:11" ht="27.75" customHeight="1" hidden="1">
      <c r="A131" s="41"/>
      <c r="B131" s="42"/>
      <c r="C131" s="42"/>
      <c r="D131" s="37">
        <v>2007</v>
      </c>
      <c r="E131" s="38">
        <f t="shared" si="4"/>
        <v>98300</v>
      </c>
      <c r="F131" s="39">
        <v>8300</v>
      </c>
      <c r="G131" s="39"/>
      <c r="H131" s="39"/>
      <c r="I131" s="39">
        <v>90000</v>
      </c>
      <c r="J131" s="39"/>
      <c r="K131" s="42"/>
    </row>
    <row r="132" spans="1:11" ht="27.75" customHeight="1" hidden="1">
      <c r="A132" s="41"/>
      <c r="B132" s="42"/>
      <c r="C132" s="42"/>
      <c r="D132" s="37">
        <v>2008</v>
      </c>
      <c r="E132" s="38">
        <f t="shared" si="4"/>
        <v>99000</v>
      </c>
      <c r="F132" s="39">
        <v>9000</v>
      </c>
      <c r="G132" s="39"/>
      <c r="H132" s="39"/>
      <c r="I132" s="39">
        <v>90000</v>
      </c>
      <c r="J132" s="39"/>
      <c r="K132" s="42"/>
    </row>
    <row r="133" spans="1:11" ht="27.75" customHeight="1" hidden="1">
      <c r="A133" s="41"/>
      <c r="B133" s="42"/>
      <c r="C133" s="42"/>
      <c r="D133" s="37">
        <v>2009</v>
      </c>
      <c r="E133" s="38">
        <f t="shared" si="4"/>
        <v>97000</v>
      </c>
      <c r="F133" s="39">
        <v>7000</v>
      </c>
      <c r="G133" s="39"/>
      <c r="H133" s="39"/>
      <c r="I133" s="39">
        <v>90000</v>
      </c>
      <c r="J133" s="39"/>
      <c r="K133" s="42"/>
    </row>
    <row r="134" spans="1:11" ht="27.75" customHeight="1" hidden="1">
      <c r="A134" s="44"/>
      <c r="B134" s="45"/>
      <c r="C134" s="45"/>
      <c r="D134" s="37">
        <v>2010</v>
      </c>
      <c r="E134" s="39">
        <f t="shared" si="4"/>
        <v>67500</v>
      </c>
      <c r="F134" s="39">
        <v>7500</v>
      </c>
      <c r="G134" s="39"/>
      <c r="H134" s="39"/>
      <c r="I134" s="39">
        <v>60000</v>
      </c>
      <c r="J134" s="39"/>
      <c r="K134" s="45"/>
    </row>
    <row r="135" spans="1:11" ht="27.75" customHeight="1" hidden="1">
      <c r="A135" s="70" t="s">
        <v>48</v>
      </c>
      <c r="B135" s="70"/>
      <c r="C135" s="70"/>
      <c r="D135" s="71"/>
      <c r="E135" s="72">
        <f t="shared" si="4"/>
        <v>1267700</v>
      </c>
      <c r="F135" s="72">
        <f>SUM(F115:F134)</f>
        <v>144900</v>
      </c>
      <c r="G135" s="72">
        <f>SUM(G115:G134)</f>
        <v>0</v>
      </c>
      <c r="H135" s="72">
        <f>SUM(H115:H134)</f>
        <v>502000</v>
      </c>
      <c r="I135" s="72">
        <v>117300</v>
      </c>
      <c r="J135" s="72">
        <f>SUM(J115:J134)</f>
        <v>503500</v>
      </c>
      <c r="K135" s="73"/>
    </row>
    <row r="136" spans="1:11" ht="39.75" customHeight="1" hidden="1">
      <c r="A136" s="70" t="s">
        <v>84</v>
      </c>
      <c r="B136" s="70"/>
      <c r="C136" s="70"/>
      <c r="D136" s="71"/>
      <c r="E136" s="74"/>
      <c r="F136" s="74"/>
      <c r="G136" s="74"/>
      <c r="H136" s="74"/>
      <c r="I136" s="74"/>
      <c r="J136" s="74"/>
      <c r="K136" s="73"/>
    </row>
    <row r="137" spans="1:11" ht="24.75" customHeight="1" hidden="1">
      <c r="A137" s="34">
        <v>1</v>
      </c>
      <c r="B137" s="35" t="s">
        <v>85</v>
      </c>
      <c r="C137" s="35" t="s">
        <v>86</v>
      </c>
      <c r="D137" s="37">
        <v>2006</v>
      </c>
      <c r="E137" s="38">
        <f aca="true" t="shared" si="5" ref="E137:E157">SUM(F137:J137)</f>
        <v>5670</v>
      </c>
      <c r="F137" s="39"/>
      <c r="G137" s="39"/>
      <c r="H137" s="39">
        <v>5670</v>
      </c>
      <c r="I137" s="39"/>
      <c r="J137" s="39"/>
      <c r="K137" s="35" t="s">
        <v>87</v>
      </c>
    </row>
    <row r="138" spans="1:11" ht="24.75" customHeight="1" hidden="1">
      <c r="A138" s="41"/>
      <c r="B138" s="42"/>
      <c r="C138" s="42"/>
      <c r="D138" s="37">
        <v>2007</v>
      </c>
      <c r="E138" s="38">
        <f t="shared" si="5"/>
        <v>5670</v>
      </c>
      <c r="F138" s="39"/>
      <c r="G138" s="39"/>
      <c r="H138" s="39">
        <v>5670</v>
      </c>
      <c r="I138" s="39"/>
      <c r="J138" s="39"/>
      <c r="K138" s="42"/>
    </row>
    <row r="139" spans="1:11" ht="24.75" customHeight="1" hidden="1">
      <c r="A139" s="41"/>
      <c r="B139" s="42"/>
      <c r="C139" s="42"/>
      <c r="D139" s="37">
        <v>2008</v>
      </c>
      <c r="E139" s="38">
        <f t="shared" si="5"/>
        <v>5670</v>
      </c>
      <c r="F139" s="39"/>
      <c r="G139" s="39"/>
      <c r="H139" s="39">
        <v>5670</v>
      </c>
      <c r="I139" s="39"/>
      <c r="J139" s="39"/>
      <c r="K139" s="42"/>
    </row>
    <row r="140" spans="1:11" ht="24.75" customHeight="1" hidden="1">
      <c r="A140" s="41"/>
      <c r="B140" s="42"/>
      <c r="C140" s="42"/>
      <c r="D140" s="37">
        <v>2009</v>
      </c>
      <c r="E140" s="38">
        <f t="shared" si="5"/>
        <v>5670</v>
      </c>
      <c r="F140" s="39"/>
      <c r="G140" s="39"/>
      <c r="H140" s="39">
        <v>5670</v>
      </c>
      <c r="I140" s="39"/>
      <c r="J140" s="39"/>
      <c r="K140" s="42"/>
    </row>
    <row r="141" spans="1:11" ht="24.75" customHeight="1" hidden="1">
      <c r="A141" s="44"/>
      <c r="B141" s="45"/>
      <c r="C141" s="45"/>
      <c r="D141" s="37">
        <v>2010</v>
      </c>
      <c r="E141" s="38">
        <f t="shared" si="5"/>
        <v>5670</v>
      </c>
      <c r="F141" s="39"/>
      <c r="G141" s="39"/>
      <c r="H141" s="39">
        <v>5670</v>
      </c>
      <c r="I141" s="39"/>
      <c r="J141" s="39"/>
      <c r="K141" s="45"/>
    </row>
    <row r="142" spans="1:11" ht="24.75" customHeight="1" hidden="1">
      <c r="A142" s="34">
        <v>2</v>
      </c>
      <c r="B142" s="35" t="s">
        <v>88</v>
      </c>
      <c r="C142" s="35" t="s">
        <v>89</v>
      </c>
      <c r="D142" s="37">
        <v>2006</v>
      </c>
      <c r="E142" s="38">
        <f t="shared" si="5"/>
        <v>24500</v>
      </c>
      <c r="F142" s="39"/>
      <c r="G142" s="39"/>
      <c r="H142" s="39">
        <v>24500</v>
      </c>
      <c r="I142" s="39"/>
      <c r="J142" s="39"/>
      <c r="K142" s="35" t="s">
        <v>90</v>
      </c>
    </row>
    <row r="143" spans="1:11" ht="24.75" customHeight="1" hidden="1">
      <c r="A143" s="41"/>
      <c r="B143" s="42"/>
      <c r="C143" s="42"/>
      <c r="D143" s="37">
        <v>2007</v>
      </c>
      <c r="E143" s="38">
        <f t="shared" si="5"/>
        <v>23600</v>
      </c>
      <c r="F143" s="39"/>
      <c r="G143" s="39"/>
      <c r="H143" s="39">
        <v>23600</v>
      </c>
      <c r="I143" s="39"/>
      <c r="J143" s="39"/>
      <c r="K143" s="42"/>
    </row>
    <row r="144" spans="1:11" ht="24.75" customHeight="1" hidden="1">
      <c r="A144" s="41"/>
      <c r="B144" s="42"/>
      <c r="C144" s="42"/>
      <c r="D144" s="37">
        <v>2008</v>
      </c>
      <c r="E144" s="38">
        <f t="shared" si="5"/>
        <v>30</v>
      </c>
      <c r="F144" s="39"/>
      <c r="G144" s="39"/>
      <c r="H144" s="39">
        <v>30</v>
      </c>
      <c r="I144" s="39"/>
      <c r="J144" s="39"/>
      <c r="K144" s="42"/>
    </row>
    <row r="145" spans="1:11" ht="24.75" customHeight="1" hidden="1">
      <c r="A145" s="41"/>
      <c r="B145" s="42"/>
      <c r="C145" s="42"/>
      <c r="D145" s="37">
        <v>2009</v>
      </c>
      <c r="E145" s="39">
        <f t="shared" si="5"/>
        <v>0.03</v>
      </c>
      <c r="F145" s="39"/>
      <c r="G145" s="39"/>
      <c r="H145" s="39">
        <v>0.03</v>
      </c>
      <c r="I145" s="39"/>
      <c r="J145" s="39"/>
      <c r="K145" s="42"/>
    </row>
    <row r="146" spans="1:11" ht="24.75" customHeight="1" hidden="1">
      <c r="A146" s="44"/>
      <c r="B146" s="45"/>
      <c r="C146" s="45"/>
      <c r="D146" s="37">
        <v>2010</v>
      </c>
      <c r="E146" s="39">
        <f t="shared" si="5"/>
        <v>0.03</v>
      </c>
      <c r="F146" s="39"/>
      <c r="G146" s="39"/>
      <c r="H146" s="39">
        <v>0.03</v>
      </c>
      <c r="I146" s="39"/>
      <c r="J146" s="39"/>
      <c r="K146" s="45"/>
    </row>
    <row r="147" spans="1:11" ht="24.75" customHeight="1" hidden="1">
      <c r="A147" s="34">
        <v>3</v>
      </c>
      <c r="B147" s="35" t="s">
        <v>91</v>
      </c>
      <c r="C147" s="35" t="s">
        <v>92</v>
      </c>
      <c r="D147" s="37">
        <v>2006</v>
      </c>
      <c r="E147" s="38">
        <f t="shared" si="5"/>
        <v>112400</v>
      </c>
      <c r="F147" s="39"/>
      <c r="G147" s="39"/>
      <c r="H147" s="39">
        <v>112400</v>
      </c>
      <c r="I147" s="39"/>
      <c r="J147" s="39"/>
      <c r="K147" s="35" t="s">
        <v>93</v>
      </c>
    </row>
    <row r="148" spans="1:11" ht="24.75" customHeight="1" hidden="1">
      <c r="A148" s="41"/>
      <c r="B148" s="42"/>
      <c r="C148" s="42"/>
      <c r="D148" s="37">
        <v>2007</v>
      </c>
      <c r="E148" s="38">
        <f t="shared" si="5"/>
        <v>112400</v>
      </c>
      <c r="F148" s="39"/>
      <c r="G148" s="39"/>
      <c r="H148" s="39">
        <v>112400</v>
      </c>
      <c r="I148" s="39"/>
      <c r="J148" s="39"/>
      <c r="K148" s="42"/>
    </row>
    <row r="149" spans="1:11" ht="24.75" customHeight="1" hidden="1">
      <c r="A149" s="41"/>
      <c r="B149" s="42"/>
      <c r="C149" s="42"/>
      <c r="D149" s="37">
        <v>2008</v>
      </c>
      <c r="E149" s="38">
        <f t="shared" si="5"/>
        <v>112400</v>
      </c>
      <c r="F149" s="39"/>
      <c r="G149" s="39"/>
      <c r="H149" s="39">
        <v>112400</v>
      </c>
      <c r="I149" s="39"/>
      <c r="J149" s="39"/>
      <c r="K149" s="42"/>
    </row>
    <row r="150" spans="1:11" ht="24.75" customHeight="1" hidden="1">
      <c r="A150" s="41"/>
      <c r="B150" s="42"/>
      <c r="C150" s="42"/>
      <c r="D150" s="37">
        <v>2009</v>
      </c>
      <c r="E150" s="38">
        <f t="shared" si="5"/>
        <v>112400</v>
      </c>
      <c r="F150" s="39"/>
      <c r="G150" s="39"/>
      <c r="H150" s="39">
        <v>112400</v>
      </c>
      <c r="I150" s="39"/>
      <c r="J150" s="39"/>
      <c r="K150" s="42"/>
    </row>
    <row r="151" spans="1:11" ht="24.75" customHeight="1" hidden="1">
      <c r="A151" s="44"/>
      <c r="B151" s="45"/>
      <c r="C151" s="45"/>
      <c r="D151" s="37">
        <v>2010</v>
      </c>
      <c r="E151" s="38">
        <f t="shared" si="5"/>
        <v>112400</v>
      </c>
      <c r="F151" s="39"/>
      <c r="G151" s="39"/>
      <c r="H151" s="39">
        <v>112400</v>
      </c>
      <c r="I151" s="39"/>
      <c r="J151" s="39"/>
      <c r="K151" s="45"/>
    </row>
    <row r="152" spans="1:11" ht="24.75" customHeight="1" hidden="1">
      <c r="A152" s="34">
        <v>4</v>
      </c>
      <c r="B152" s="35" t="s">
        <v>94</v>
      </c>
      <c r="C152" s="35" t="s">
        <v>95</v>
      </c>
      <c r="D152" s="37">
        <v>2006</v>
      </c>
      <c r="E152" s="38">
        <f t="shared" si="5"/>
        <v>95500</v>
      </c>
      <c r="F152" s="39">
        <v>5500</v>
      </c>
      <c r="G152" s="39"/>
      <c r="H152" s="39"/>
      <c r="I152" s="39">
        <v>90000</v>
      </c>
      <c r="J152" s="39"/>
      <c r="K152" s="35" t="s">
        <v>96</v>
      </c>
    </row>
    <row r="153" spans="1:11" ht="24.75" customHeight="1" hidden="1">
      <c r="A153" s="41"/>
      <c r="B153" s="42"/>
      <c r="C153" s="42"/>
      <c r="D153" s="37">
        <v>2007</v>
      </c>
      <c r="E153" s="38">
        <f t="shared" si="5"/>
        <v>89500</v>
      </c>
      <c r="F153" s="39">
        <v>4500</v>
      </c>
      <c r="G153" s="39"/>
      <c r="H153" s="39"/>
      <c r="I153" s="39">
        <v>85000</v>
      </c>
      <c r="J153" s="39"/>
      <c r="K153" s="42"/>
    </row>
    <row r="154" spans="1:11" ht="24.75" customHeight="1" hidden="1">
      <c r="A154" s="41"/>
      <c r="B154" s="42"/>
      <c r="C154" s="42"/>
      <c r="D154" s="37">
        <v>2008</v>
      </c>
      <c r="E154" s="38">
        <f t="shared" si="5"/>
        <v>95500</v>
      </c>
      <c r="F154" s="39">
        <v>5500</v>
      </c>
      <c r="G154" s="39"/>
      <c r="H154" s="39"/>
      <c r="I154" s="39">
        <v>90000</v>
      </c>
      <c r="J154" s="39"/>
      <c r="K154" s="42"/>
    </row>
    <row r="155" spans="1:11" ht="24.75" customHeight="1" hidden="1">
      <c r="A155" s="41"/>
      <c r="B155" s="42"/>
      <c r="C155" s="42"/>
      <c r="D155" s="37">
        <v>2009</v>
      </c>
      <c r="E155" s="38">
        <f t="shared" si="5"/>
        <v>96000</v>
      </c>
      <c r="F155" s="39">
        <v>6000</v>
      </c>
      <c r="G155" s="39"/>
      <c r="H155" s="39"/>
      <c r="I155" s="39">
        <v>90000</v>
      </c>
      <c r="J155" s="39"/>
      <c r="K155" s="42"/>
    </row>
    <row r="156" spans="1:11" ht="24.75" customHeight="1" hidden="1">
      <c r="A156" s="44"/>
      <c r="B156" s="45"/>
      <c r="C156" s="45"/>
      <c r="D156" s="37">
        <v>2010</v>
      </c>
      <c r="E156" s="39">
        <f t="shared" si="5"/>
        <v>96000</v>
      </c>
      <c r="F156" s="39">
        <v>6000</v>
      </c>
      <c r="G156" s="39"/>
      <c r="H156" s="39"/>
      <c r="I156" s="39">
        <v>90000</v>
      </c>
      <c r="J156" s="39"/>
      <c r="K156" s="45"/>
    </row>
    <row r="157" spans="1:11" ht="25.5" customHeight="1" hidden="1">
      <c r="A157" s="70" t="s">
        <v>48</v>
      </c>
      <c r="B157" s="70"/>
      <c r="C157" s="70"/>
      <c r="D157" s="71"/>
      <c r="E157" s="72">
        <f t="shared" si="5"/>
        <v>754980.06</v>
      </c>
      <c r="F157" s="72">
        <f>SUM(F137:F156)</f>
        <v>27500</v>
      </c>
      <c r="G157" s="72"/>
      <c r="H157" s="72">
        <f>SUM(H137:H156)</f>
        <v>638480.06</v>
      </c>
      <c r="I157" s="72">
        <v>89000</v>
      </c>
      <c r="J157" s="72"/>
      <c r="K157" s="73"/>
    </row>
    <row r="158" spans="1:10" ht="25.5" customHeight="1" hidden="1">
      <c r="A158" s="75" t="s">
        <v>97</v>
      </c>
      <c r="B158" s="75"/>
      <c r="C158" s="75"/>
      <c r="D158" s="76"/>
      <c r="E158" s="77"/>
      <c r="F158" s="77"/>
      <c r="G158" s="77"/>
      <c r="H158" s="77"/>
      <c r="I158" s="77"/>
      <c r="J158" s="77"/>
    </row>
    <row r="159" spans="1:11" ht="30.75" customHeight="1" hidden="1">
      <c r="A159" s="34">
        <v>1</v>
      </c>
      <c r="B159" s="35" t="s">
        <v>98</v>
      </c>
      <c r="C159" s="35" t="s">
        <v>99</v>
      </c>
      <c r="D159" s="37">
        <v>2006</v>
      </c>
      <c r="E159" s="38">
        <f aca="true" t="shared" si="6" ref="E159:E168">SUM(F159:J159)</f>
        <v>1600</v>
      </c>
      <c r="F159" s="39">
        <v>1500</v>
      </c>
      <c r="G159" s="40"/>
      <c r="H159" s="39">
        <v>100</v>
      </c>
      <c r="I159" s="39"/>
      <c r="J159" s="39"/>
      <c r="K159" s="35" t="s">
        <v>100</v>
      </c>
    </row>
    <row r="160" spans="1:11" ht="30.75" customHeight="1" hidden="1">
      <c r="A160" s="41"/>
      <c r="B160" s="42"/>
      <c r="C160" s="42"/>
      <c r="D160" s="37">
        <v>2007</v>
      </c>
      <c r="E160" s="38">
        <f t="shared" si="6"/>
        <v>1600</v>
      </c>
      <c r="F160" s="39">
        <v>1500</v>
      </c>
      <c r="G160" s="39"/>
      <c r="H160" s="39">
        <v>100</v>
      </c>
      <c r="I160" s="39"/>
      <c r="J160" s="39"/>
      <c r="K160" s="42"/>
    </row>
    <row r="161" spans="1:11" ht="30.75" customHeight="1" hidden="1">
      <c r="A161" s="41"/>
      <c r="B161" s="42"/>
      <c r="C161" s="42"/>
      <c r="D161" s="37">
        <v>2008</v>
      </c>
      <c r="E161" s="38">
        <f t="shared" si="6"/>
        <v>1600</v>
      </c>
      <c r="F161" s="39">
        <v>1500</v>
      </c>
      <c r="G161" s="39"/>
      <c r="H161" s="39">
        <v>100</v>
      </c>
      <c r="I161" s="39"/>
      <c r="J161" s="39"/>
      <c r="K161" s="42"/>
    </row>
    <row r="162" spans="1:11" ht="30.75" customHeight="1" hidden="1">
      <c r="A162" s="41"/>
      <c r="B162" s="42"/>
      <c r="C162" s="42"/>
      <c r="D162" s="37">
        <v>2009</v>
      </c>
      <c r="E162" s="38">
        <f t="shared" si="6"/>
        <v>1600</v>
      </c>
      <c r="F162" s="39">
        <v>1500</v>
      </c>
      <c r="G162" s="39"/>
      <c r="H162" s="39">
        <v>100</v>
      </c>
      <c r="I162" s="39"/>
      <c r="J162" s="39"/>
      <c r="K162" s="42"/>
    </row>
    <row r="163" spans="1:11" ht="30.75" customHeight="1" hidden="1">
      <c r="A163" s="44"/>
      <c r="B163" s="45"/>
      <c r="C163" s="45"/>
      <c r="D163" s="37">
        <v>2010</v>
      </c>
      <c r="E163" s="38">
        <f t="shared" si="6"/>
        <v>1600</v>
      </c>
      <c r="F163" s="39">
        <v>1500</v>
      </c>
      <c r="G163" s="39"/>
      <c r="H163" s="39">
        <v>100</v>
      </c>
      <c r="I163" s="39"/>
      <c r="J163" s="39"/>
      <c r="K163" s="45"/>
    </row>
    <row r="164" spans="1:11" ht="37.5" customHeight="1" hidden="1">
      <c r="A164" s="34">
        <v>2</v>
      </c>
      <c r="B164" s="35" t="s">
        <v>101</v>
      </c>
      <c r="C164" s="35" t="s">
        <v>102</v>
      </c>
      <c r="D164" s="37">
        <v>2006</v>
      </c>
      <c r="E164" s="38">
        <f t="shared" si="6"/>
        <v>0</v>
      </c>
      <c r="F164" s="39"/>
      <c r="G164" s="40"/>
      <c r="H164" s="39"/>
      <c r="I164" s="39"/>
      <c r="J164" s="39"/>
      <c r="K164" s="35" t="s">
        <v>103</v>
      </c>
    </row>
    <row r="165" spans="1:11" ht="37.5" customHeight="1" hidden="1">
      <c r="A165" s="41"/>
      <c r="B165" s="42"/>
      <c r="C165" s="42"/>
      <c r="D165" s="37">
        <v>2007</v>
      </c>
      <c r="E165" s="38">
        <f t="shared" si="6"/>
        <v>0</v>
      </c>
      <c r="F165" s="39"/>
      <c r="G165" s="39"/>
      <c r="H165" s="39"/>
      <c r="I165" s="39"/>
      <c r="J165" s="39"/>
      <c r="K165" s="42"/>
    </row>
    <row r="166" spans="1:11" ht="37.5" customHeight="1" hidden="1">
      <c r="A166" s="41"/>
      <c r="B166" s="42"/>
      <c r="C166" s="42"/>
      <c r="D166" s="37">
        <v>2008</v>
      </c>
      <c r="E166" s="38">
        <f t="shared" si="6"/>
        <v>0</v>
      </c>
      <c r="F166" s="39"/>
      <c r="G166" s="39"/>
      <c r="H166" s="39"/>
      <c r="I166" s="39"/>
      <c r="J166" s="39"/>
      <c r="K166" s="42"/>
    </row>
    <row r="167" spans="1:11" ht="37.5" customHeight="1" hidden="1">
      <c r="A167" s="41"/>
      <c r="B167" s="42"/>
      <c r="C167" s="42"/>
      <c r="D167" s="37">
        <v>2009</v>
      </c>
      <c r="E167" s="38">
        <f t="shared" si="6"/>
        <v>0</v>
      </c>
      <c r="F167" s="39"/>
      <c r="G167" s="39"/>
      <c r="H167" s="39"/>
      <c r="I167" s="39"/>
      <c r="J167" s="39"/>
      <c r="K167" s="42"/>
    </row>
    <row r="168" spans="1:11" ht="37.5" customHeight="1" hidden="1">
      <c r="A168" s="44"/>
      <c r="B168" s="45"/>
      <c r="C168" s="45"/>
      <c r="D168" s="37">
        <v>2010</v>
      </c>
      <c r="E168" s="39">
        <f t="shared" si="6"/>
        <v>0</v>
      </c>
      <c r="F168" s="39"/>
      <c r="G168" s="39"/>
      <c r="H168" s="39"/>
      <c r="I168" s="39"/>
      <c r="J168" s="39"/>
      <c r="K168" s="45"/>
    </row>
    <row r="169" spans="1:11" ht="29.25" customHeight="1" hidden="1">
      <c r="A169" s="70" t="s">
        <v>48</v>
      </c>
      <c r="B169" s="70"/>
      <c r="C169" s="70"/>
      <c r="D169" s="71"/>
      <c r="E169" s="72">
        <f>SUM(E159:E168)</f>
        <v>8000</v>
      </c>
      <c r="F169" s="72">
        <f>SUM(F159:F168)</f>
        <v>7500</v>
      </c>
      <c r="G169" s="72">
        <f>SUM(G159:G168)</f>
        <v>0</v>
      </c>
      <c r="H169" s="72">
        <f>SUM(H159:H168)</f>
        <v>500</v>
      </c>
      <c r="I169" s="72"/>
      <c r="J169" s="74"/>
      <c r="K169" s="78"/>
    </row>
    <row r="170" spans="1:11" ht="24" customHeight="1" hidden="1">
      <c r="A170" s="75" t="s">
        <v>104</v>
      </c>
      <c r="B170" s="75"/>
      <c r="C170" s="75"/>
      <c r="D170" s="76"/>
      <c r="E170" s="77"/>
      <c r="F170" s="77"/>
      <c r="G170" s="77"/>
      <c r="H170" s="77"/>
      <c r="I170" s="77"/>
      <c r="J170" s="77"/>
      <c r="K170" s="33"/>
    </row>
    <row r="171" spans="1:11" ht="24.75" customHeight="1" hidden="1">
      <c r="A171" s="34">
        <v>1</v>
      </c>
      <c r="B171" s="35" t="s">
        <v>105</v>
      </c>
      <c r="C171" s="35" t="s">
        <v>106</v>
      </c>
      <c r="D171" s="37">
        <v>2006</v>
      </c>
      <c r="E171" s="38">
        <f>SUM(F171:J171)</f>
        <v>70000</v>
      </c>
      <c r="F171" s="39"/>
      <c r="G171" s="39">
        <v>70000</v>
      </c>
      <c r="H171" s="39"/>
      <c r="I171" s="79"/>
      <c r="J171" s="79"/>
      <c r="K171" s="35" t="s">
        <v>107</v>
      </c>
    </row>
    <row r="172" spans="1:11" ht="24.75" customHeight="1" hidden="1">
      <c r="A172" s="41"/>
      <c r="B172" s="42"/>
      <c r="C172" s="42"/>
      <c r="D172" s="37">
        <v>2007</v>
      </c>
      <c r="E172" s="38">
        <f>SUM(F172:J172)</f>
        <v>70000</v>
      </c>
      <c r="F172" s="39"/>
      <c r="G172" s="39">
        <v>70000</v>
      </c>
      <c r="H172" s="39"/>
      <c r="I172" s="79"/>
      <c r="J172" s="79"/>
      <c r="K172" s="42"/>
    </row>
    <row r="173" spans="1:11" ht="24.75" customHeight="1" hidden="1">
      <c r="A173" s="41"/>
      <c r="B173" s="42"/>
      <c r="C173" s="42"/>
      <c r="D173" s="37">
        <v>2008</v>
      </c>
      <c r="E173" s="38">
        <f>SUM(F173:J173)</f>
        <v>70000</v>
      </c>
      <c r="F173" s="39"/>
      <c r="G173" s="39">
        <v>70000</v>
      </c>
      <c r="H173" s="39"/>
      <c r="I173" s="79"/>
      <c r="J173" s="79"/>
      <c r="K173" s="42"/>
    </row>
    <row r="174" spans="1:11" ht="24.75" customHeight="1" hidden="1">
      <c r="A174" s="41"/>
      <c r="B174" s="42"/>
      <c r="C174" s="42"/>
      <c r="D174" s="37">
        <v>2009</v>
      </c>
      <c r="E174" s="38">
        <f>SUM(F174:J174)</f>
        <v>70000</v>
      </c>
      <c r="F174" s="39"/>
      <c r="G174" s="39">
        <v>70000</v>
      </c>
      <c r="H174" s="39"/>
      <c r="I174" s="79"/>
      <c r="J174" s="79"/>
      <c r="K174" s="42"/>
    </row>
    <row r="175" spans="1:11" ht="24.75" customHeight="1" hidden="1">
      <c r="A175" s="44"/>
      <c r="B175" s="45"/>
      <c r="C175" s="45"/>
      <c r="D175" s="37">
        <v>2010</v>
      </c>
      <c r="E175" s="39">
        <f>SUM(F175:J175)</f>
        <v>70000</v>
      </c>
      <c r="F175" s="39"/>
      <c r="G175" s="39">
        <v>70000</v>
      </c>
      <c r="H175" s="39"/>
      <c r="I175" s="79"/>
      <c r="J175" s="79"/>
      <c r="K175" s="45"/>
    </row>
    <row r="176" spans="1:11" ht="18.75" hidden="1">
      <c r="A176" s="75" t="s">
        <v>48</v>
      </c>
      <c r="B176" s="75"/>
      <c r="C176" s="75"/>
      <c r="D176" s="76"/>
      <c r="E176" s="72">
        <f>SUM(E171)</f>
        <v>70000</v>
      </c>
      <c r="F176" s="72"/>
      <c r="G176" s="72">
        <f>SUM(G171)</f>
        <v>70000</v>
      </c>
      <c r="H176" s="77"/>
      <c r="I176" s="77"/>
      <c r="J176" s="77"/>
      <c r="K176" s="33"/>
    </row>
    <row r="177" spans="1:11" ht="32.25" customHeight="1" hidden="1">
      <c r="A177" s="80" t="s">
        <v>108</v>
      </c>
      <c r="B177" s="80"/>
      <c r="C177" s="80"/>
      <c r="D177" s="81"/>
      <c r="E177" s="77"/>
      <c r="F177" s="77"/>
      <c r="G177" s="77"/>
      <c r="H177" s="77"/>
      <c r="I177" s="77"/>
      <c r="J177" s="77"/>
      <c r="K177" s="33"/>
    </row>
    <row r="178" spans="1:11" ht="24.75" customHeight="1" hidden="1">
      <c r="A178" s="34">
        <v>1</v>
      </c>
      <c r="B178" s="35" t="s">
        <v>109</v>
      </c>
      <c r="C178" s="35" t="s">
        <v>110</v>
      </c>
      <c r="D178" s="37">
        <v>2006</v>
      </c>
      <c r="E178" s="38">
        <f aca="true" t="shared" si="7" ref="E178:E187">SUM(F178:J178)</f>
        <v>111700</v>
      </c>
      <c r="F178" s="39">
        <f>71100-1800</f>
        <v>69300</v>
      </c>
      <c r="G178" s="39">
        <f>43000-600</f>
        <v>42400</v>
      </c>
      <c r="H178" s="39"/>
      <c r="I178" s="79"/>
      <c r="J178" s="79"/>
      <c r="K178" s="35" t="s">
        <v>111</v>
      </c>
    </row>
    <row r="179" spans="1:11" ht="24.75" customHeight="1" hidden="1">
      <c r="A179" s="41"/>
      <c r="B179" s="42"/>
      <c r="C179" s="42"/>
      <c r="D179" s="37">
        <v>2007</v>
      </c>
      <c r="E179" s="38">
        <f t="shared" si="7"/>
        <v>142200</v>
      </c>
      <c r="F179" s="39">
        <f>91000-500</f>
        <v>90500</v>
      </c>
      <c r="G179" s="39">
        <f>51900-200</f>
        <v>51700</v>
      </c>
      <c r="H179" s="39"/>
      <c r="I179" s="79"/>
      <c r="J179" s="79"/>
      <c r="K179" s="42"/>
    </row>
    <row r="180" spans="1:11" ht="24.75" customHeight="1" hidden="1">
      <c r="A180" s="41"/>
      <c r="B180" s="42"/>
      <c r="C180" s="42"/>
      <c r="D180" s="37">
        <v>2008</v>
      </c>
      <c r="E180" s="38">
        <f t="shared" si="7"/>
        <v>149400</v>
      </c>
      <c r="F180" s="39">
        <f>95000-300</f>
        <v>94700</v>
      </c>
      <c r="G180" s="39">
        <f>54900-200</f>
        <v>54700</v>
      </c>
      <c r="H180" s="39"/>
      <c r="I180" s="79"/>
      <c r="J180" s="79"/>
      <c r="K180" s="42"/>
    </row>
    <row r="181" spans="1:11" ht="24.75" customHeight="1" hidden="1">
      <c r="A181" s="41"/>
      <c r="B181" s="42"/>
      <c r="C181" s="42"/>
      <c r="D181" s="37">
        <v>2009</v>
      </c>
      <c r="E181" s="38">
        <f t="shared" si="7"/>
        <v>139300</v>
      </c>
      <c r="F181" s="39">
        <f>88400-200</f>
        <v>88200</v>
      </c>
      <c r="G181" s="39">
        <f>51300-200</f>
        <v>51100</v>
      </c>
      <c r="H181" s="39"/>
      <c r="I181" s="79"/>
      <c r="J181" s="79"/>
      <c r="K181" s="42"/>
    </row>
    <row r="182" spans="1:11" ht="24.75" customHeight="1" hidden="1">
      <c r="A182" s="44"/>
      <c r="B182" s="45"/>
      <c r="C182" s="45"/>
      <c r="D182" s="37">
        <v>2010</v>
      </c>
      <c r="E182" s="39">
        <f t="shared" si="7"/>
        <v>109600</v>
      </c>
      <c r="F182" s="39">
        <v>68400</v>
      </c>
      <c r="G182" s="39">
        <v>41200</v>
      </c>
      <c r="H182" s="79"/>
      <c r="I182" s="79"/>
      <c r="J182" s="79"/>
      <c r="K182" s="45"/>
    </row>
    <row r="183" spans="1:11" ht="27.75" customHeight="1" hidden="1">
      <c r="A183" s="34">
        <v>2</v>
      </c>
      <c r="B183" s="35" t="s">
        <v>112</v>
      </c>
      <c r="C183" s="35" t="s">
        <v>113</v>
      </c>
      <c r="D183" s="37">
        <v>2006</v>
      </c>
      <c r="E183" s="38">
        <f t="shared" si="7"/>
        <v>23082</v>
      </c>
      <c r="F183" s="39">
        <v>13555</v>
      </c>
      <c r="G183" s="39">
        <v>8348</v>
      </c>
      <c r="H183" s="39"/>
      <c r="I183" s="39"/>
      <c r="J183" s="39">
        <v>1179</v>
      </c>
      <c r="K183" s="35" t="s">
        <v>114</v>
      </c>
    </row>
    <row r="184" spans="1:11" ht="27.75" customHeight="1" hidden="1">
      <c r="A184" s="41"/>
      <c r="B184" s="42"/>
      <c r="C184" s="42"/>
      <c r="D184" s="37">
        <v>2007</v>
      </c>
      <c r="E184" s="38">
        <f t="shared" si="7"/>
        <v>16874</v>
      </c>
      <c r="F184" s="39">
        <v>10427</v>
      </c>
      <c r="G184" s="39">
        <v>5485</v>
      </c>
      <c r="H184" s="39"/>
      <c r="I184" s="39"/>
      <c r="J184" s="39">
        <v>962</v>
      </c>
      <c r="K184" s="42"/>
    </row>
    <row r="185" spans="1:11" ht="27.75" customHeight="1" hidden="1">
      <c r="A185" s="41"/>
      <c r="B185" s="42"/>
      <c r="C185" s="42"/>
      <c r="D185" s="37">
        <v>2008</v>
      </c>
      <c r="E185" s="38">
        <f t="shared" si="7"/>
        <v>14685</v>
      </c>
      <c r="F185" s="39">
        <v>8313</v>
      </c>
      <c r="G185" s="39">
        <v>5733</v>
      </c>
      <c r="H185" s="39"/>
      <c r="I185" s="39"/>
      <c r="J185" s="39">
        <v>639</v>
      </c>
      <c r="K185" s="42"/>
    </row>
    <row r="186" spans="1:11" ht="27.75" customHeight="1" hidden="1">
      <c r="A186" s="41"/>
      <c r="B186" s="42"/>
      <c r="C186" s="42"/>
      <c r="D186" s="37">
        <v>2009</v>
      </c>
      <c r="E186" s="38">
        <f t="shared" si="7"/>
        <v>8500</v>
      </c>
      <c r="F186" s="39">
        <v>5111</v>
      </c>
      <c r="G186" s="39">
        <v>3123</v>
      </c>
      <c r="H186" s="39"/>
      <c r="I186" s="39"/>
      <c r="J186" s="39">
        <v>266</v>
      </c>
      <c r="K186" s="42"/>
    </row>
    <row r="187" spans="1:11" ht="27.75" customHeight="1" hidden="1">
      <c r="A187" s="44"/>
      <c r="B187" s="45"/>
      <c r="C187" s="45"/>
      <c r="D187" s="37">
        <v>2010</v>
      </c>
      <c r="E187" s="38">
        <f t="shared" si="7"/>
        <v>10036</v>
      </c>
      <c r="F187" s="39">
        <v>6542</v>
      </c>
      <c r="G187" s="39">
        <v>3178</v>
      </c>
      <c r="H187" s="39"/>
      <c r="I187" s="39"/>
      <c r="J187" s="39">
        <v>316</v>
      </c>
      <c r="K187" s="45"/>
    </row>
    <row r="188" spans="1:11" ht="31.5" customHeight="1" hidden="1">
      <c r="A188" s="75" t="s">
        <v>48</v>
      </c>
      <c r="B188" s="75"/>
      <c r="C188" s="75"/>
      <c r="D188" s="76"/>
      <c r="E188" s="82">
        <f aca="true" t="shared" si="8" ref="E188:J188">SUM(E178:E187)</f>
        <v>725377</v>
      </c>
      <c r="F188" s="72">
        <f t="shared" si="8"/>
        <v>455048</v>
      </c>
      <c r="G188" s="72">
        <f t="shared" si="8"/>
        <v>266967</v>
      </c>
      <c r="H188" s="72">
        <f t="shared" si="8"/>
        <v>0</v>
      </c>
      <c r="I188" s="72">
        <f t="shared" si="8"/>
        <v>0</v>
      </c>
      <c r="J188" s="72">
        <f t="shared" si="8"/>
        <v>3362</v>
      </c>
      <c r="K188" s="33"/>
    </row>
    <row r="189" spans="1:11" ht="31.5" customHeight="1" hidden="1">
      <c r="A189" s="75" t="s">
        <v>115</v>
      </c>
      <c r="B189" s="75"/>
      <c r="C189" s="75"/>
      <c r="D189" s="76"/>
      <c r="E189" s="83"/>
      <c r="F189" s="77"/>
      <c r="G189" s="77"/>
      <c r="H189" s="77"/>
      <c r="I189" s="77"/>
      <c r="J189" s="77"/>
      <c r="K189" s="33"/>
    </row>
    <row r="190" spans="1:11" ht="21.75" customHeight="1" hidden="1">
      <c r="A190" s="34">
        <v>1</v>
      </c>
      <c r="B190" s="35" t="s">
        <v>116</v>
      </c>
      <c r="C190" s="35" t="s">
        <v>117</v>
      </c>
      <c r="D190" s="37">
        <v>2006</v>
      </c>
      <c r="E190" s="38">
        <f aca="true" t="shared" si="9" ref="E190:E204">SUM(F190:J190)</f>
        <v>1420</v>
      </c>
      <c r="F190" s="39">
        <v>1300</v>
      </c>
      <c r="G190" s="39"/>
      <c r="H190" s="39">
        <v>120</v>
      </c>
      <c r="I190" s="39"/>
      <c r="J190" s="39"/>
      <c r="K190" s="35" t="s">
        <v>118</v>
      </c>
    </row>
    <row r="191" spans="1:11" ht="21.75" customHeight="1" hidden="1">
      <c r="A191" s="41"/>
      <c r="B191" s="42"/>
      <c r="C191" s="42"/>
      <c r="D191" s="37">
        <v>2007</v>
      </c>
      <c r="E191" s="38">
        <f t="shared" si="9"/>
        <v>1420</v>
      </c>
      <c r="F191" s="39">
        <v>1300</v>
      </c>
      <c r="G191" s="39"/>
      <c r="H191" s="39">
        <v>120</v>
      </c>
      <c r="I191" s="39"/>
      <c r="J191" s="39"/>
      <c r="K191" s="42"/>
    </row>
    <row r="192" spans="1:11" ht="21.75" customHeight="1" hidden="1">
      <c r="A192" s="41"/>
      <c r="B192" s="42"/>
      <c r="C192" s="42"/>
      <c r="D192" s="37">
        <v>2008</v>
      </c>
      <c r="E192" s="38">
        <f t="shared" si="9"/>
        <v>1420</v>
      </c>
      <c r="F192" s="39">
        <v>1300</v>
      </c>
      <c r="G192" s="39"/>
      <c r="H192" s="39">
        <v>120</v>
      </c>
      <c r="I192" s="39"/>
      <c r="J192" s="39"/>
      <c r="K192" s="42"/>
    </row>
    <row r="193" spans="1:11" ht="21.75" customHeight="1" hidden="1">
      <c r="A193" s="41"/>
      <c r="B193" s="42"/>
      <c r="C193" s="42"/>
      <c r="D193" s="37">
        <v>2009</v>
      </c>
      <c r="E193" s="38">
        <f t="shared" si="9"/>
        <v>1420</v>
      </c>
      <c r="F193" s="39">
        <v>1300</v>
      </c>
      <c r="G193" s="39"/>
      <c r="H193" s="39">
        <v>120</v>
      </c>
      <c r="I193" s="39"/>
      <c r="J193" s="39"/>
      <c r="K193" s="42"/>
    </row>
    <row r="194" spans="1:11" ht="21.75" customHeight="1" hidden="1">
      <c r="A194" s="44"/>
      <c r="B194" s="45"/>
      <c r="C194" s="45"/>
      <c r="D194" s="37">
        <v>2010</v>
      </c>
      <c r="E194" s="38">
        <f t="shared" si="9"/>
        <v>1420</v>
      </c>
      <c r="F194" s="39">
        <v>1300</v>
      </c>
      <c r="G194" s="39"/>
      <c r="H194" s="39">
        <v>120</v>
      </c>
      <c r="I194" s="39"/>
      <c r="J194" s="39"/>
      <c r="K194" s="45"/>
    </row>
    <row r="195" spans="1:11" ht="21.75" customHeight="1" hidden="1">
      <c r="A195" s="34">
        <v>2</v>
      </c>
      <c r="B195" s="35" t="s">
        <v>119</v>
      </c>
      <c r="C195" s="35" t="s">
        <v>79</v>
      </c>
      <c r="D195" s="37">
        <v>2006</v>
      </c>
      <c r="E195" s="38">
        <f t="shared" si="9"/>
        <v>7600</v>
      </c>
      <c r="F195" s="39">
        <v>7600</v>
      </c>
      <c r="G195" s="39"/>
      <c r="H195" s="39"/>
      <c r="I195" s="39"/>
      <c r="J195" s="39"/>
      <c r="K195" s="35" t="s">
        <v>120</v>
      </c>
    </row>
    <row r="196" spans="1:11" ht="21.75" customHeight="1" hidden="1">
      <c r="A196" s="41"/>
      <c r="B196" s="42"/>
      <c r="C196" s="42"/>
      <c r="D196" s="37">
        <v>2007</v>
      </c>
      <c r="E196" s="38">
        <f t="shared" si="9"/>
        <v>7600</v>
      </c>
      <c r="F196" s="39">
        <v>7600</v>
      </c>
      <c r="G196" s="39"/>
      <c r="H196" s="39"/>
      <c r="I196" s="39"/>
      <c r="J196" s="39"/>
      <c r="K196" s="42"/>
    </row>
    <row r="197" spans="1:11" ht="21.75" customHeight="1" hidden="1">
      <c r="A197" s="41"/>
      <c r="B197" s="42"/>
      <c r="C197" s="42"/>
      <c r="D197" s="37">
        <v>2008</v>
      </c>
      <c r="E197" s="38">
        <f t="shared" si="9"/>
        <v>7600</v>
      </c>
      <c r="F197" s="39">
        <v>7600</v>
      </c>
      <c r="G197" s="39"/>
      <c r="H197" s="39"/>
      <c r="I197" s="39"/>
      <c r="J197" s="39"/>
      <c r="K197" s="42"/>
    </row>
    <row r="198" spans="1:11" ht="21.75" customHeight="1" hidden="1">
      <c r="A198" s="41"/>
      <c r="B198" s="42"/>
      <c r="C198" s="42"/>
      <c r="D198" s="37">
        <v>2009</v>
      </c>
      <c r="E198" s="38">
        <f t="shared" si="9"/>
        <v>7600</v>
      </c>
      <c r="F198" s="39">
        <v>7600</v>
      </c>
      <c r="G198" s="39"/>
      <c r="H198" s="39"/>
      <c r="I198" s="39"/>
      <c r="J198" s="39"/>
      <c r="K198" s="42"/>
    </row>
    <row r="199" spans="1:11" ht="21.75" customHeight="1" hidden="1">
      <c r="A199" s="44"/>
      <c r="B199" s="45"/>
      <c r="C199" s="45"/>
      <c r="D199" s="37">
        <v>2010</v>
      </c>
      <c r="E199" s="38">
        <f t="shared" si="9"/>
        <v>7600</v>
      </c>
      <c r="F199" s="39">
        <v>7600</v>
      </c>
      <c r="G199" s="39"/>
      <c r="H199" s="39"/>
      <c r="I199" s="39"/>
      <c r="J199" s="39"/>
      <c r="K199" s="45"/>
    </row>
    <row r="200" spans="1:11" ht="24.75" customHeight="1" hidden="1">
      <c r="A200" s="34">
        <v>3</v>
      </c>
      <c r="B200" s="35" t="s">
        <v>121</v>
      </c>
      <c r="C200" s="35" t="s">
        <v>122</v>
      </c>
      <c r="D200" s="37">
        <v>2006</v>
      </c>
      <c r="E200" s="38">
        <f t="shared" si="9"/>
        <v>18000</v>
      </c>
      <c r="F200" s="39">
        <v>18000</v>
      </c>
      <c r="G200" s="39"/>
      <c r="H200" s="39"/>
      <c r="I200" s="79"/>
      <c r="J200" s="79"/>
      <c r="K200" s="35" t="s">
        <v>123</v>
      </c>
    </row>
    <row r="201" spans="1:11" ht="24.75" customHeight="1" hidden="1">
      <c r="A201" s="41"/>
      <c r="B201" s="42"/>
      <c r="C201" s="42"/>
      <c r="D201" s="37">
        <v>2007</v>
      </c>
      <c r="E201" s="38">
        <f t="shared" si="9"/>
        <v>10000</v>
      </c>
      <c r="F201" s="39">
        <v>10000</v>
      </c>
      <c r="G201" s="39"/>
      <c r="H201" s="39"/>
      <c r="I201" s="79"/>
      <c r="J201" s="79"/>
      <c r="K201" s="42"/>
    </row>
    <row r="202" spans="1:11" ht="24.75" customHeight="1" hidden="1">
      <c r="A202" s="41"/>
      <c r="B202" s="42"/>
      <c r="C202" s="42"/>
      <c r="D202" s="37">
        <v>2008</v>
      </c>
      <c r="E202" s="38">
        <f t="shared" si="9"/>
        <v>10000</v>
      </c>
      <c r="F202" s="39">
        <v>10000</v>
      </c>
      <c r="G202" s="39"/>
      <c r="H202" s="39"/>
      <c r="I202" s="79"/>
      <c r="J202" s="79"/>
      <c r="K202" s="42"/>
    </row>
    <row r="203" spans="1:11" ht="24.75" customHeight="1" hidden="1">
      <c r="A203" s="41"/>
      <c r="B203" s="42"/>
      <c r="C203" s="42"/>
      <c r="D203" s="37">
        <v>2009</v>
      </c>
      <c r="E203" s="38">
        <f t="shared" si="9"/>
        <v>10000</v>
      </c>
      <c r="F203" s="39">
        <v>10000</v>
      </c>
      <c r="G203" s="39"/>
      <c r="H203" s="39"/>
      <c r="I203" s="79"/>
      <c r="J203" s="79"/>
      <c r="K203" s="42"/>
    </row>
    <row r="204" spans="1:11" ht="24.75" customHeight="1" hidden="1">
      <c r="A204" s="44"/>
      <c r="B204" s="45"/>
      <c r="C204" s="45"/>
      <c r="D204" s="37">
        <v>2010</v>
      </c>
      <c r="E204" s="39">
        <f t="shared" si="9"/>
        <v>10000</v>
      </c>
      <c r="F204" s="39">
        <v>10000</v>
      </c>
      <c r="G204" s="39"/>
      <c r="H204" s="39"/>
      <c r="I204" s="79"/>
      <c r="J204" s="79"/>
      <c r="K204" s="45"/>
    </row>
    <row r="205" spans="1:11" ht="29.25" customHeight="1" hidden="1">
      <c r="A205" s="70" t="s">
        <v>48</v>
      </c>
      <c r="B205" s="70"/>
      <c r="C205" s="70"/>
      <c r="D205" s="71"/>
      <c r="E205" s="72">
        <f>SUM(E190:E204)</f>
        <v>103100</v>
      </c>
      <c r="F205" s="72">
        <f>SUM(F190:F204)</f>
        <v>102500</v>
      </c>
      <c r="G205" s="72"/>
      <c r="H205" s="72">
        <f>SUM(H190:H200)</f>
        <v>600</v>
      </c>
      <c r="I205" s="72"/>
      <c r="J205" s="72"/>
      <c r="K205" s="78"/>
    </row>
    <row r="206" spans="1:11" ht="32.25" customHeight="1" hidden="1">
      <c r="A206" s="75" t="s">
        <v>124</v>
      </c>
      <c r="B206" s="75"/>
      <c r="C206" s="75"/>
      <c r="D206" s="76"/>
      <c r="E206" s="74"/>
      <c r="F206" s="74"/>
      <c r="G206" s="74"/>
      <c r="H206" s="74"/>
      <c r="I206" s="74"/>
      <c r="J206" s="74"/>
      <c r="K206" s="78"/>
    </row>
    <row r="207" spans="1:11" ht="37.5" customHeight="1" hidden="1">
      <c r="A207" s="34">
        <v>1</v>
      </c>
      <c r="B207" s="35" t="s">
        <v>125</v>
      </c>
      <c r="C207" s="35" t="s">
        <v>126</v>
      </c>
      <c r="D207" s="37">
        <v>2006</v>
      </c>
      <c r="E207" s="38">
        <f>SUM(F207:J207)</f>
        <v>800</v>
      </c>
      <c r="F207" s="39">
        <v>500</v>
      </c>
      <c r="G207" s="40"/>
      <c r="H207" s="39">
        <v>300</v>
      </c>
      <c r="I207" s="39"/>
      <c r="J207" s="39"/>
      <c r="K207" s="35" t="s">
        <v>127</v>
      </c>
    </row>
    <row r="208" spans="1:11" ht="37.5" customHeight="1" hidden="1">
      <c r="A208" s="41"/>
      <c r="B208" s="42"/>
      <c r="C208" s="42"/>
      <c r="D208" s="37">
        <v>2007</v>
      </c>
      <c r="E208" s="38">
        <f>SUM(F208:J208)</f>
        <v>900</v>
      </c>
      <c r="F208" s="39">
        <v>500</v>
      </c>
      <c r="G208" s="39"/>
      <c r="H208" s="39">
        <v>400</v>
      </c>
      <c r="I208" s="39"/>
      <c r="J208" s="39"/>
      <c r="K208" s="42"/>
    </row>
    <row r="209" spans="1:11" ht="37.5" customHeight="1" hidden="1">
      <c r="A209" s="41"/>
      <c r="B209" s="42"/>
      <c r="C209" s="42"/>
      <c r="D209" s="37">
        <v>2008</v>
      </c>
      <c r="E209" s="38">
        <f>SUM(F209:J209)</f>
        <v>900</v>
      </c>
      <c r="F209" s="39">
        <v>500</v>
      </c>
      <c r="G209" s="39"/>
      <c r="H209" s="39">
        <v>400</v>
      </c>
      <c r="I209" s="39"/>
      <c r="J209" s="39"/>
      <c r="K209" s="42"/>
    </row>
    <row r="210" spans="1:11" ht="37.5" customHeight="1" hidden="1">
      <c r="A210" s="41"/>
      <c r="B210" s="42"/>
      <c r="C210" s="42"/>
      <c r="D210" s="37">
        <v>2009</v>
      </c>
      <c r="E210" s="38">
        <f>SUM(F210:J210)</f>
        <v>1050</v>
      </c>
      <c r="F210" s="39">
        <v>550</v>
      </c>
      <c r="G210" s="39"/>
      <c r="H210" s="39">
        <v>500</v>
      </c>
      <c r="I210" s="39"/>
      <c r="J210" s="39"/>
      <c r="K210" s="42"/>
    </row>
    <row r="211" spans="1:11" ht="37.5" customHeight="1" hidden="1">
      <c r="A211" s="44"/>
      <c r="B211" s="45"/>
      <c r="C211" s="45"/>
      <c r="D211" s="37">
        <v>2010</v>
      </c>
      <c r="E211" s="39">
        <f>SUM(F211:J211)</f>
        <v>1100</v>
      </c>
      <c r="F211" s="39">
        <v>600</v>
      </c>
      <c r="G211" s="39"/>
      <c r="H211" s="39">
        <v>500</v>
      </c>
      <c r="I211" s="39"/>
      <c r="J211" s="39"/>
      <c r="K211" s="45"/>
    </row>
    <row r="212" spans="1:11" ht="18.75" hidden="1">
      <c r="A212" s="70" t="s">
        <v>48</v>
      </c>
      <c r="B212" s="70"/>
      <c r="C212" s="70"/>
      <c r="D212" s="84"/>
      <c r="E212" s="72">
        <f>SUM(E207:E211)</f>
        <v>4750</v>
      </c>
      <c r="F212" s="72">
        <f>SUM(F207:F211)</f>
        <v>2650</v>
      </c>
      <c r="G212" s="72">
        <f>SUM(G207:G211)</f>
        <v>0</v>
      </c>
      <c r="H212" s="72">
        <f>SUM(H207:H211)</f>
        <v>2100</v>
      </c>
      <c r="I212" s="72"/>
      <c r="J212" s="72"/>
      <c r="K212" s="78"/>
    </row>
    <row r="213" spans="1:11" ht="30" customHeight="1" hidden="1">
      <c r="A213" s="85" t="s">
        <v>128</v>
      </c>
      <c r="B213" s="86"/>
      <c r="C213" s="86"/>
      <c r="D213" s="86"/>
      <c r="E213" s="87">
        <v>3986228</v>
      </c>
      <c r="F213" s="87">
        <f>SUM(F212,F205,F188,F176,F169,F157,F135,F113,F54)</f>
        <v>1246548</v>
      </c>
      <c r="G213" s="87">
        <v>370608</v>
      </c>
      <c r="H213" s="87">
        <f>SUM(H212,H205,H188,H176,H169,H157,H135,H113,H54)</f>
        <v>1166010.06</v>
      </c>
      <c r="I213" s="87">
        <f>SUM(I212,I205,I188,I176,I169,I157,I135,I113,I54)</f>
        <v>566700</v>
      </c>
      <c r="J213" s="87">
        <f>SUM(J212,J205,J188,J176,J169,J157,J135,J113,J54)</f>
        <v>636362</v>
      </c>
      <c r="K213" s="33"/>
    </row>
    <row r="214" ht="16.5" hidden="1">
      <c r="A214" s="1" t="s">
        <v>129</v>
      </c>
    </row>
    <row r="215" spans="2:10" ht="16.5" hidden="1">
      <c r="B215" s="1" t="s">
        <v>130</v>
      </c>
      <c r="D215" s="88"/>
      <c r="E215" s="89">
        <f>SUM(F215:J215)</f>
        <v>1297802</v>
      </c>
      <c r="F215" s="89">
        <f aca="true" t="shared" si="10" ref="F215:J219">F12+F19+F24+F29+F34+F39+F44+F49+F63+F68+F73+F78+F83+F88+F93+F98+F103+F108+F115+F120+F125+F130+F137+F142+F147+F152+F159+F164+F171+F178+F183+F190+F195+F200+F207</f>
        <v>246455</v>
      </c>
      <c r="G215" s="89">
        <f t="shared" si="10"/>
        <v>120748</v>
      </c>
      <c r="H215" s="89">
        <f t="shared" si="10"/>
        <v>245420</v>
      </c>
      <c r="I215" s="89">
        <f t="shared" si="10"/>
        <v>557400</v>
      </c>
      <c r="J215" s="89">
        <f t="shared" si="10"/>
        <v>127779</v>
      </c>
    </row>
    <row r="216" spans="2:10" ht="16.5" hidden="1">
      <c r="B216" s="1" t="s">
        <v>131</v>
      </c>
      <c r="E216" s="89">
        <f>SUM(F216:J216)</f>
        <v>1265564</v>
      </c>
      <c r="F216" s="89">
        <f t="shared" si="10"/>
        <v>249227</v>
      </c>
      <c r="G216" s="89">
        <f t="shared" si="10"/>
        <v>127185</v>
      </c>
      <c r="H216" s="89">
        <f t="shared" si="10"/>
        <v>245690</v>
      </c>
      <c r="I216" s="89">
        <f t="shared" si="10"/>
        <v>515400</v>
      </c>
      <c r="J216" s="89">
        <f t="shared" si="10"/>
        <v>128062</v>
      </c>
    </row>
    <row r="217" spans="2:10" ht="16.5" hidden="1">
      <c r="B217" s="1" t="s">
        <v>132</v>
      </c>
      <c r="E217" s="89">
        <f>SUM(F217:J217)</f>
        <v>1267305</v>
      </c>
      <c r="F217" s="89">
        <f t="shared" si="10"/>
        <v>256613</v>
      </c>
      <c r="G217" s="89">
        <f t="shared" si="10"/>
        <v>130433</v>
      </c>
      <c r="H217" s="89">
        <f t="shared" si="10"/>
        <v>223120</v>
      </c>
      <c r="I217" s="89">
        <f t="shared" si="10"/>
        <v>530400</v>
      </c>
      <c r="J217" s="89">
        <f t="shared" si="10"/>
        <v>126739</v>
      </c>
    </row>
    <row r="218" spans="2:10" ht="16.5" hidden="1">
      <c r="B218" s="1" t="s">
        <v>133</v>
      </c>
      <c r="E218" s="89">
        <f>SUM(F218:J218)</f>
        <v>1270290.03</v>
      </c>
      <c r="F218" s="89">
        <f t="shared" si="10"/>
        <v>255011</v>
      </c>
      <c r="G218" s="89">
        <f t="shared" si="10"/>
        <v>124223</v>
      </c>
      <c r="H218" s="89">
        <f t="shared" si="10"/>
        <v>225290.03</v>
      </c>
      <c r="I218" s="89">
        <f t="shared" si="10"/>
        <v>540400</v>
      </c>
      <c r="J218" s="89">
        <f t="shared" si="10"/>
        <v>125366</v>
      </c>
    </row>
    <row r="219" spans="2:10" ht="16.5" hidden="1">
      <c r="B219" s="1" t="s">
        <v>134</v>
      </c>
      <c r="E219" s="89">
        <f>SUM(F219:J219)</f>
        <v>1228926.03</v>
      </c>
      <c r="F219" s="89">
        <f t="shared" si="10"/>
        <v>239242</v>
      </c>
      <c r="G219" s="89">
        <f t="shared" si="10"/>
        <v>114378</v>
      </c>
      <c r="H219" s="89">
        <f t="shared" si="10"/>
        <v>226490.03</v>
      </c>
      <c r="I219" s="89">
        <f t="shared" si="10"/>
        <v>520400</v>
      </c>
      <c r="J219" s="89">
        <f t="shared" si="10"/>
        <v>128416</v>
      </c>
    </row>
  </sheetData>
  <mergeCells count="165">
    <mergeCell ref="K12:K16"/>
    <mergeCell ref="A5:K5"/>
    <mergeCell ref="E7:J7"/>
    <mergeCell ref="F8:J8"/>
    <mergeCell ref="J9:J10"/>
    <mergeCell ref="A19:A23"/>
    <mergeCell ref="B19:B23"/>
    <mergeCell ref="C19:C23"/>
    <mergeCell ref="K19:K23"/>
    <mergeCell ref="B17:B18"/>
    <mergeCell ref="A17:A18"/>
    <mergeCell ref="C17:C18"/>
    <mergeCell ref="A12:A16"/>
    <mergeCell ref="B12:B16"/>
    <mergeCell ref="C12:C16"/>
    <mergeCell ref="A24:A28"/>
    <mergeCell ref="B24:B28"/>
    <mergeCell ref="C24:C28"/>
    <mergeCell ref="K24:K28"/>
    <mergeCell ref="A29:A33"/>
    <mergeCell ref="B29:B33"/>
    <mergeCell ref="C29:C33"/>
    <mergeCell ref="K29:K33"/>
    <mergeCell ref="A34:A38"/>
    <mergeCell ref="B34:B38"/>
    <mergeCell ref="C34:C38"/>
    <mergeCell ref="K34:K38"/>
    <mergeCell ref="A39:A43"/>
    <mergeCell ref="B39:B43"/>
    <mergeCell ref="C39:C43"/>
    <mergeCell ref="K39:K43"/>
    <mergeCell ref="A44:A48"/>
    <mergeCell ref="B44:B48"/>
    <mergeCell ref="C44:C48"/>
    <mergeCell ref="K44:K48"/>
    <mergeCell ref="A49:A53"/>
    <mergeCell ref="B49:B53"/>
    <mergeCell ref="C49:C53"/>
    <mergeCell ref="K49:K53"/>
    <mergeCell ref="A63:A67"/>
    <mergeCell ref="B63:B67"/>
    <mergeCell ref="C63:C67"/>
    <mergeCell ref="K63:K67"/>
    <mergeCell ref="A68:A72"/>
    <mergeCell ref="B68:B72"/>
    <mergeCell ref="C68:C72"/>
    <mergeCell ref="K68:K72"/>
    <mergeCell ref="A73:A77"/>
    <mergeCell ref="B73:B77"/>
    <mergeCell ref="C73:C77"/>
    <mergeCell ref="K73:K77"/>
    <mergeCell ref="A78:A82"/>
    <mergeCell ref="B78:B82"/>
    <mergeCell ref="C78:C82"/>
    <mergeCell ref="K78:K82"/>
    <mergeCell ref="A83:A87"/>
    <mergeCell ref="B83:B87"/>
    <mergeCell ref="C83:C87"/>
    <mergeCell ref="K83:K87"/>
    <mergeCell ref="A88:A92"/>
    <mergeCell ref="B88:B92"/>
    <mergeCell ref="C88:C92"/>
    <mergeCell ref="K88:K92"/>
    <mergeCell ref="A93:A97"/>
    <mergeCell ref="B93:B97"/>
    <mergeCell ref="C93:C97"/>
    <mergeCell ref="K93:K97"/>
    <mergeCell ref="A98:A102"/>
    <mergeCell ref="B98:B102"/>
    <mergeCell ref="C98:C102"/>
    <mergeCell ref="K98:K102"/>
    <mergeCell ref="A103:A107"/>
    <mergeCell ref="B103:B107"/>
    <mergeCell ref="C103:C107"/>
    <mergeCell ref="K103:K107"/>
    <mergeCell ref="A108:A112"/>
    <mergeCell ref="B108:B112"/>
    <mergeCell ref="C108:C112"/>
    <mergeCell ref="K108:K112"/>
    <mergeCell ref="A115:A119"/>
    <mergeCell ref="B115:B119"/>
    <mergeCell ref="C115:C119"/>
    <mergeCell ref="K115:K119"/>
    <mergeCell ref="A120:A124"/>
    <mergeCell ref="B120:B124"/>
    <mergeCell ref="C120:C124"/>
    <mergeCell ref="K120:K124"/>
    <mergeCell ref="A125:A129"/>
    <mergeCell ref="B125:B129"/>
    <mergeCell ref="C125:C129"/>
    <mergeCell ref="K125:K129"/>
    <mergeCell ref="A130:A134"/>
    <mergeCell ref="B130:B134"/>
    <mergeCell ref="C130:C134"/>
    <mergeCell ref="K130:K134"/>
    <mergeCell ref="A135:C135"/>
    <mergeCell ref="A136:C136"/>
    <mergeCell ref="A137:A141"/>
    <mergeCell ref="B137:B141"/>
    <mergeCell ref="C137:C141"/>
    <mergeCell ref="K137:K141"/>
    <mergeCell ref="A142:A146"/>
    <mergeCell ref="B142:B146"/>
    <mergeCell ref="C142:C146"/>
    <mergeCell ref="K142:K146"/>
    <mergeCell ref="A147:A151"/>
    <mergeCell ref="B147:B151"/>
    <mergeCell ref="C147:C151"/>
    <mergeCell ref="K147:K151"/>
    <mergeCell ref="A152:A156"/>
    <mergeCell ref="B152:B156"/>
    <mergeCell ref="C152:C156"/>
    <mergeCell ref="K152:K156"/>
    <mergeCell ref="A157:C157"/>
    <mergeCell ref="A158:C158"/>
    <mergeCell ref="A159:A163"/>
    <mergeCell ref="B159:B163"/>
    <mergeCell ref="C159:C163"/>
    <mergeCell ref="K159:K163"/>
    <mergeCell ref="A164:A168"/>
    <mergeCell ref="B164:B168"/>
    <mergeCell ref="C164:C168"/>
    <mergeCell ref="K164:K168"/>
    <mergeCell ref="A169:C169"/>
    <mergeCell ref="A170:C170"/>
    <mergeCell ref="A171:A175"/>
    <mergeCell ref="B171:B175"/>
    <mergeCell ref="C171:C175"/>
    <mergeCell ref="K171:K175"/>
    <mergeCell ref="A176:C176"/>
    <mergeCell ref="A177:C177"/>
    <mergeCell ref="A178:A182"/>
    <mergeCell ref="B178:B182"/>
    <mergeCell ref="C178:C182"/>
    <mergeCell ref="K178:K182"/>
    <mergeCell ref="A183:A187"/>
    <mergeCell ref="B183:B187"/>
    <mergeCell ref="C183:C187"/>
    <mergeCell ref="K183:K187"/>
    <mergeCell ref="A188:C188"/>
    <mergeCell ref="A189:C189"/>
    <mergeCell ref="A190:A194"/>
    <mergeCell ref="B190:B194"/>
    <mergeCell ref="C190:C194"/>
    <mergeCell ref="K190:K194"/>
    <mergeCell ref="A195:A199"/>
    <mergeCell ref="B195:B199"/>
    <mergeCell ref="C195:C199"/>
    <mergeCell ref="K195:K199"/>
    <mergeCell ref="A200:A204"/>
    <mergeCell ref="B200:B204"/>
    <mergeCell ref="C200:C204"/>
    <mergeCell ref="K200:K204"/>
    <mergeCell ref="K207:K211"/>
    <mergeCell ref="A212:C212"/>
    <mergeCell ref="A205:C205"/>
    <mergeCell ref="A206:C206"/>
    <mergeCell ref="A207:A211"/>
    <mergeCell ref="B207:B211"/>
    <mergeCell ref="C207:C211"/>
    <mergeCell ref="K56:K60"/>
    <mergeCell ref="A55:D55"/>
    <mergeCell ref="B56:B60"/>
    <mergeCell ref="A56:A60"/>
    <mergeCell ref="C56:C60"/>
  </mergeCells>
  <printOptions horizontalCentered="1"/>
  <pageMargins left="0" right="0" top="0.5905511811023623" bottom="0.3937007874015748" header="0.5118110236220472" footer="0.5118110236220472"/>
  <pageSetup blackAndWhite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9"/>
  <sheetViews>
    <sheetView zoomScale="50" zoomScaleNormal="50" workbookViewId="0" topLeftCell="A1">
      <pane ySplit="10" topLeftCell="BM11" activePane="bottomLeft" state="frozen"/>
      <selection pane="topLeft" activeCell="M18" sqref="M18"/>
      <selection pane="bottomLeft" activeCell="M18" sqref="M18"/>
    </sheetView>
  </sheetViews>
  <sheetFormatPr defaultColWidth="9.00390625" defaultRowHeight="12.75"/>
  <cols>
    <col min="1" max="1" width="4.125" style="1" customWidth="1"/>
    <col min="2" max="2" width="28.125" style="1" customWidth="1"/>
    <col min="3" max="3" width="27.875" style="1" customWidth="1"/>
    <col min="4" max="4" width="11.75390625" style="2" customWidth="1"/>
    <col min="5" max="5" width="11.25390625" style="1" customWidth="1"/>
    <col min="6" max="6" width="11.625" style="1" customWidth="1"/>
    <col min="7" max="9" width="10.625" style="1" customWidth="1"/>
    <col min="10" max="10" width="10.25390625" style="1" customWidth="1"/>
    <col min="11" max="11" width="29.125" style="1" customWidth="1"/>
    <col min="12" max="16384" width="9.125" style="1" customWidth="1"/>
  </cols>
  <sheetData>
    <row r="1" spans="10:11" ht="18.75">
      <c r="J1" s="90" t="s">
        <v>135</v>
      </c>
      <c r="K1" s="3"/>
    </row>
    <row r="2" spans="10:11" ht="18.75">
      <c r="J2" s="3" t="s">
        <v>1</v>
      </c>
      <c r="K2" s="3"/>
    </row>
    <row r="3" spans="10:11" ht="18.75">
      <c r="J3" s="3" t="s">
        <v>2</v>
      </c>
      <c r="K3" s="3"/>
    </row>
    <row r="4" spans="10:11" ht="18.75">
      <c r="J4" s="3"/>
      <c r="K4" s="3"/>
    </row>
    <row r="5" spans="1:11" ht="47.2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ht="20.25" customHeight="1"/>
    <row r="7" spans="1:11" ht="16.5">
      <c r="A7" s="5" t="s">
        <v>4</v>
      </c>
      <c r="B7" s="6" t="s">
        <v>5</v>
      </c>
      <c r="C7" s="7" t="s">
        <v>6</v>
      </c>
      <c r="D7" s="6" t="s">
        <v>7</v>
      </c>
      <c r="E7" s="8" t="s">
        <v>136</v>
      </c>
      <c r="F7" s="9"/>
      <c r="G7" s="9"/>
      <c r="H7" s="9"/>
      <c r="I7" s="9"/>
      <c r="J7" s="10"/>
      <c r="K7" s="11" t="s">
        <v>8</v>
      </c>
    </row>
    <row r="8" spans="1:11" ht="16.5">
      <c r="A8" s="12" t="s">
        <v>9</v>
      </c>
      <c r="B8" s="13"/>
      <c r="C8" s="14" t="s">
        <v>10</v>
      </c>
      <c r="D8" s="13" t="s">
        <v>11</v>
      </c>
      <c r="E8" s="11" t="s">
        <v>12</v>
      </c>
      <c r="F8" s="8" t="s">
        <v>13</v>
      </c>
      <c r="G8" s="9"/>
      <c r="H8" s="9"/>
      <c r="I8" s="9"/>
      <c r="J8" s="10"/>
      <c r="K8" s="15" t="s">
        <v>14</v>
      </c>
    </row>
    <row r="9" spans="1:11" ht="22.5" customHeight="1">
      <c r="A9" s="16"/>
      <c r="B9" s="17"/>
      <c r="C9" s="18"/>
      <c r="D9" s="17"/>
      <c r="E9" s="19"/>
      <c r="F9" s="20" t="s">
        <v>15</v>
      </c>
      <c r="G9" s="21" t="s">
        <v>16</v>
      </c>
      <c r="H9" s="21" t="s">
        <v>17</v>
      </c>
      <c r="I9" s="21" t="s">
        <v>18</v>
      </c>
      <c r="J9" s="22" t="s">
        <v>19</v>
      </c>
      <c r="K9" s="19"/>
    </row>
    <row r="10" spans="1:11" ht="16.5">
      <c r="A10" s="23"/>
      <c r="B10" s="24"/>
      <c r="C10" s="25"/>
      <c r="D10" s="26"/>
      <c r="E10" s="24"/>
      <c r="F10" s="27" t="s">
        <v>20</v>
      </c>
      <c r="G10" s="28" t="s">
        <v>20</v>
      </c>
      <c r="H10" s="28" t="s">
        <v>21</v>
      </c>
      <c r="I10" s="28" t="s">
        <v>22</v>
      </c>
      <c r="J10" s="29"/>
      <c r="K10" s="24"/>
    </row>
    <row r="11" spans="1:11" ht="18.75" hidden="1">
      <c r="A11" s="30" t="s">
        <v>23</v>
      </c>
      <c r="B11" s="31"/>
      <c r="C11" s="31"/>
      <c r="E11" s="32"/>
      <c r="F11" s="32"/>
      <c r="G11" s="32"/>
      <c r="H11" s="32"/>
      <c r="I11" s="32"/>
      <c r="J11" s="32"/>
      <c r="K11" s="33"/>
    </row>
    <row r="12" spans="1:11" ht="31.5" customHeight="1" hidden="1">
      <c r="A12" s="34">
        <v>1</v>
      </c>
      <c r="B12" s="35" t="s">
        <v>24</v>
      </c>
      <c r="C12" s="36" t="s">
        <v>25</v>
      </c>
      <c r="D12" s="37">
        <v>2006</v>
      </c>
      <c r="E12" s="38">
        <f>SUM(F12:J12)</f>
        <v>700</v>
      </c>
      <c r="F12" s="39">
        <v>500</v>
      </c>
      <c r="G12" s="40"/>
      <c r="H12" s="39">
        <v>200</v>
      </c>
      <c r="I12" s="39"/>
      <c r="J12" s="39"/>
      <c r="K12" s="35" t="s">
        <v>26</v>
      </c>
    </row>
    <row r="13" spans="1:11" ht="31.5" customHeight="1" hidden="1">
      <c r="A13" s="41"/>
      <c r="B13" s="42"/>
      <c r="C13" s="43"/>
      <c r="D13" s="37">
        <v>2007</v>
      </c>
      <c r="E13" s="38">
        <f>SUM(F13:J13)</f>
        <v>700</v>
      </c>
      <c r="F13" s="39">
        <v>500</v>
      </c>
      <c r="G13" s="39"/>
      <c r="H13" s="39">
        <v>200</v>
      </c>
      <c r="I13" s="39"/>
      <c r="J13" s="39"/>
      <c r="K13" s="42"/>
    </row>
    <row r="14" spans="1:11" ht="31.5" customHeight="1" hidden="1">
      <c r="A14" s="41"/>
      <c r="B14" s="42"/>
      <c r="C14" s="43"/>
      <c r="D14" s="37">
        <v>2008</v>
      </c>
      <c r="E14" s="38">
        <f>SUM(F14:J14)</f>
        <v>700</v>
      </c>
      <c r="F14" s="39">
        <v>500</v>
      </c>
      <c r="G14" s="39"/>
      <c r="H14" s="39">
        <v>200</v>
      </c>
      <c r="I14" s="39"/>
      <c r="J14" s="39"/>
      <c r="K14" s="42"/>
    </row>
    <row r="15" spans="1:11" ht="31.5" customHeight="1" hidden="1">
      <c r="A15" s="41"/>
      <c r="B15" s="42"/>
      <c r="C15" s="43"/>
      <c r="D15" s="37">
        <v>2009</v>
      </c>
      <c r="E15" s="38">
        <f>SUM(F15:J15)</f>
        <v>700</v>
      </c>
      <c r="F15" s="39">
        <v>500</v>
      </c>
      <c r="G15" s="39"/>
      <c r="H15" s="39">
        <v>200</v>
      </c>
      <c r="I15" s="39"/>
      <c r="J15" s="39"/>
      <c r="K15" s="42"/>
    </row>
    <row r="16" spans="1:11" ht="31.5" customHeight="1" hidden="1">
      <c r="A16" s="44"/>
      <c r="B16" s="45"/>
      <c r="C16" s="46"/>
      <c r="D16" s="37">
        <v>2010</v>
      </c>
      <c r="E16" s="39">
        <f>SUM(F16:J16)</f>
        <v>700</v>
      </c>
      <c r="F16" s="39">
        <v>500</v>
      </c>
      <c r="G16" s="39"/>
      <c r="H16" s="39">
        <v>200</v>
      </c>
      <c r="I16" s="39"/>
      <c r="J16" s="39"/>
      <c r="K16" s="45"/>
    </row>
    <row r="17" spans="1:11" ht="31.5" customHeight="1" hidden="1">
      <c r="A17" s="34">
        <v>10</v>
      </c>
      <c r="B17" s="34" t="s">
        <v>27</v>
      </c>
      <c r="C17" s="34" t="s">
        <v>28</v>
      </c>
      <c r="D17" s="37">
        <v>2009</v>
      </c>
      <c r="E17" s="39">
        <v>1200</v>
      </c>
      <c r="F17" s="39"/>
      <c r="G17" s="39">
        <v>1200</v>
      </c>
      <c r="H17" s="39"/>
      <c r="I17" s="39"/>
      <c r="J17" s="39"/>
      <c r="K17" s="47"/>
    </row>
    <row r="18" spans="1:11" ht="204" customHeight="1" hidden="1">
      <c r="A18" s="44"/>
      <c r="B18" s="44"/>
      <c r="C18" s="44"/>
      <c r="D18" s="48">
        <v>2010</v>
      </c>
      <c r="E18" s="49">
        <v>1200</v>
      </c>
      <c r="F18" s="49"/>
      <c r="G18" s="49">
        <v>1200</v>
      </c>
      <c r="H18" s="39"/>
      <c r="I18" s="39"/>
      <c r="J18" s="39"/>
      <c r="K18" s="47" t="s">
        <v>29</v>
      </c>
    </row>
    <row r="19" spans="1:11" ht="25.5" customHeight="1" hidden="1">
      <c r="A19" s="34">
        <v>3</v>
      </c>
      <c r="B19" s="35" t="s">
        <v>30</v>
      </c>
      <c r="C19" s="35" t="s">
        <v>31</v>
      </c>
      <c r="D19" s="37">
        <v>2006</v>
      </c>
      <c r="E19" s="38">
        <f aca="true" t="shared" si="0" ref="E19:E54">SUM(F19:J19)</f>
        <v>5330</v>
      </c>
      <c r="F19" s="39">
        <v>3200</v>
      </c>
      <c r="G19" s="39"/>
      <c r="H19" s="39">
        <v>2130</v>
      </c>
      <c r="I19" s="39"/>
      <c r="J19" s="39"/>
      <c r="K19" s="36" t="s">
        <v>32</v>
      </c>
    </row>
    <row r="20" spans="1:11" ht="25.5" customHeight="1" hidden="1">
      <c r="A20" s="41"/>
      <c r="B20" s="42"/>
      <c r="C20" s="42"/>
      <c r="D20" s="37">
        <v>2007</v>
      </c>
      <c r="E20" s="38">
        <f t="shared" si="0"/>
        <v>8000</v>
      </c>
      <c r="F20" s="39">
        <v>4800</v>
      </c>
      <c r="G20" s="39"/>
      <c r="H20" s="39">
        <v>3200</v>
      </c>
      <c r="I20" s="39"/>
      <c r="J20" s="39"/>
      <c r="K20" s="43"/>
    </row>
    <row r="21" spans="1:11" ht="25.5" customHeight="1" hidden="1">
      <c r="A21" s="41"/>
      <c r="B21" s="42"/>
      <c r="C21" s="42"/>
      <c r="D21" s="37">
        <v>2008</v>
      </c>
      <c r="E21" s="38">
        <f t="shared" si="0"/>
        <v>10600</v>
      </c>
      <c r="F21" s="39">
        <v>6400</v>
      </c>
      <c r="G21" s="39"/>
      <c r="H21" s="39">
        <v>4200</v>
      </c>
      <c r="I21" s="39"/>
      <c r="J21" s="39"/>
      <c r="K21" s="43"/>
    </row>
    <row r="22" spans="1:11" ht="25.5" customHeight="1" hidden="1">
      <c r="A22" s="41"/>
      <c r="B22" s="42"/>
      <c r="C22" s="42"/>
      <c r="D22" s="37">
        <v>2009</v>
      </c>
      <c r="E22" s="38">
        <f t="shared" si="0"/>
        <v>13300</v>
      </c>
      <c r="F22" s="39">
        <v>8000</v>
      </c>
      <c r="G22" s="39"/>
      <c r="H22" s="39">
        <v>5300</v>
      </c>
      <c r="I22" s="39"/>
      <c r="J22" s="39"/>
      <c r="K22" s="43"/>
    </row>
    <row r="23" spans="1:11" ht="25.5" customHeight="1" hidden="1">
      <c r="A23" s="44"/>
      <c r="B23" s="45"/>
      <c r="C23" s="45"/>
      <c r="D23" s="37">
        <v>2010</v>
      </c>
      <c r="E23" s="38">
        <f t="shared" si="0"/>
        <v>16100</v>
      </c>
      <c r="F23" s="39">
        <v>9600</v>
      </c>
      <c r="G23" s="50"/>
      <c r="H23" s="39">
        <v>6500</v>
      </c>
      <c r="I23" s="39"/>
      <c r="J23" s="39"/>
      <c r="K23" s="45"/>
    </row>
    <row r="24" spans="1:11" ht="21.75" customHeight="1" hidden="1">
      <c r="A24" s="34">
        <v>4</v>
      </c>
      <c r="B24" s="35" t="s">
        <v>33</v>
      </c>
      <c r="C24" s="35" t="s">
        <v>34</v>
      </c>
      <c r="D24" s="37">
        <v>2006</v>
      </c>
      <c r="E24" s="38">
        <f t="shared" si="0"/>
        <v>265000</v>
      </c>
      <c r="F24" s="39">
        <v>15000</v>
      </c>
      <c r="G24" s="39"/>
      <c r="H24" s="39"/>
      <c r="I24" s="39">
        <v>250000</v>
      </c>
      <c r="J24" s="39"/>
      <c r="K24" s="35" t="s">
        <v>35</v>
      </c>
    </row>
    <row r="25" spans="1:11" ht="21.75" customHeight="1" hidden="1">
      <c r="A25" s="41"/>
      <c r="B25" s="42"/>
      <c r="C25" s="42"/>
      <c r="D25" s="37">
        <v>2007</v>
      </c>
      <c r="E25" s="38">
        <f t="shared" si="0"/>
        <v>235500</v>
      </c>
      <c r="F25" s="39">
        <v>15500</v>
      </c>
      <c r="G25" s="39"/>
      <c r="H25" s="39"/>
      <c r="I25" s="39">
        <v>220000</v>
      </c>
      <c r="J25" s="39"/>
      <c r="K25" s="42"/>
    </row>
    <row r="26" spans="1:11" ht="21.75" customHeight="1" hidden="1">
      <c r="A26" s="41"/>
      <c r="B26" s="42"/>
      <c r="C26" s="42"/>
      <c r="D26" s="37">
        <v>2008</v>
      </c>
      <c r="E26" s="38">
        <f t="shared" si="0"/>
        <v>247000</v>
      </c>
      <c r="F26" s="39">
        <v>17000</v>
      </c>
      <c r="G26" s="39"/>
      <c r="H26" s="39"/>
      <c r="I26" s="39">
        <v>230000</v>
      </c>
      <c r="J26" s="39"/>
      <c r="K26" s="42"/>
    </row>
    <row r="27" spans="1:11" ht="21.75" customHeight="1" hidden="1">
      <c r="A27" s="41"/>
      <c r="B27" s="42"/>
      <c r="C27" s="42"/>
      <c r="D27" s="37">
        <v>2009</v>
      </c>
      <c r="E27" s="38">
        <f t="shared" si="0"/>
        <v>258000</v>
      </c>
      <c r="F27" s="39">
        <v>18000</v>
      </c>
      <c r="G27" s="39"/>
      <c r="H27" s="39"/>
      <c r="I27" s="39">
        <v>240000</v>
      </c>
      <c r="J27" s="39"/>
      <c r="K27" s="42"/>
    </row>
    <row r="28" spans="1:11" ht="21.75" customHeight="1" hidden="1">
      <c r="A28" s="44"/>
      <c r="B28" s="45"/>
      <c r="C28" s="45"/>
      <c r="D28" s="37">
        <v>2010</v>
      </c>
      <c r="E28" s="39">
        <f t="shared" si="0"/>
        <v>268000</v>
      </c>
      <c r="F28" s="39">
        <v>18000</v>
      </c>
      <c r="G28" s="39"/>
      <c r="H28" s="39"/>
      <c r="I28" s="39">
        <v>250000</v>
      </c>
      <c r="J28" s="39"/>
      <c r="K28" s="45"/>
    </row>
    <row r="29" spans="1:11" ht="21.75" customHeight="1" hidden="1">
      <c r="A29" s="34">
        <v>5</v>
      </c>
      <c r="B29" s="35" t="s">
        <v>36</v>
      </c>
      <c r="C29" s="35" t="s">
        <v>37</v>
      </c>
      <c r="D29" s="37">
        <v>2006</v>
      </c>
      <c r="E29" s="38">
        <f t="shared" si="0"/>
        <v>3550</v>
      </c>
      <c r="F29" s="39">
        <v>3550</v>
      </c>
      <c r="G29" s="39"/>
      <c r="H29" s="39"/>
      <c r="I29" s="39"/>
      <c r="J29" s="39"/>
      <c r="K29" s="35" t="s">
        <v>38</v>
      </c>
    </row>
    <row r="30" spans="1:11" ht="21.75" customHeight="1" hidden="1">
      <c r="A30" s="41"/>
      <c r="B30" s="42"/>
      <c r="C30" s="42"/>
      <c r="D30" s="37">
        <v>2007</v>
      </c>
      <c r="E30" s="38">
        <f t="shared" si="0"/>
        <v>3650</v>
      </c>
      <c r="F30" s="39">
        <v>3650</v>
      </c>
      <c r="G30" s="39"/>
      <c r="H30" s="39"/>
      <c r="I30" s="39"/>
      <c r="J30" s="39"/>
      <c r="K30" s="42"/>
    </row>
    <row r="31" spans="1:11" ht="21.75" customHeight="1" hidden="1">
      <c r="A31" s="41"/>
      <c r="B31" s="42"/>
      <c r="C31" s="42"/>
      <c r="D31" s="37">
        <v>2008</v>
      </c>
      <c r="E31" s="38">
        <f t="shared" si="0"/>
        <v>3650</v>
      </c>
      <c r="F31" s="39">
        <v>3650</v>
      </c>
      <c r="G31" s="39"/>
      <c r="H31" s="39"/>
      <c r="I31" s="39"/>
      <c r="J31" s="39"/>
      <c r="K31" s="42"/>
    </row>
    <row r="32" spans="1:11" ht="21.75" customHeight="1" hidden="1">
      <c r="A32" s="41"/>
      <c r="B32" s="42"/>
      <c r="C32" s="42"/>
      <c r="D32" s="37">
        <v>2009</v>
      </c>
      <c r="E32" s="38">
        <f t="shared" si="0"/>
        <v>3700</v>
      </c>
      <c r="F32" s="39">
        <v>3700</v>
      </c>
      <c r="G32" s="39"/>
      <c r="H32" s="39"/>
      <c r="I32" s="39"/>
      <c r="J32" s="39"/>
      <c r="K32" s="42"/>
    </row>
    <row r="33" spans="1:11" ht="21.75" customHeight="1" hidden="1">
      <c r="A33" s="44"/>
      <c r="B33" s="45"/>
      <c r="C33" s="45"/>
      <c r="D33" s="37">
        <v>2010</v>
      </c>
      <c r="E33" s="38">
        <f t="shared" si="0"/>
        <v>3750</v>
      </c>
      <c r="F33" s="39">
        <v>3750</v>
      </c>
      <c r="G33" s="39"/>
      <c r="H33" s="39"/>
      <c r="I33" s="39"/>
      <c r="J33" s="39"/>
      <c r="K33" s="45"/>
    </row>
    <row r="34" spans="1:11" ht="27.75" customHeight="1" hidden="1">
      <c r="A34" s="34">
        <v>6</v>
      </c>
      <c r="B34" s="35" t="s">
        <v>39</v>
      </c>
      <c r="C34" s="35" t="s">
        <v>40</v>
      </c>
      <c r="D34" s="37">
        <v>2006</v>
      </c>
      <c r="E34" s="38">
        <f t="shared" si="0"/>
        <v>700</v>
      </c>
      <c r="F34" s="39">
        <v>700</v>
      </c>
      <c r="G34" s="39"/>
      <c r="H34" s="39"/>
      <c r="I34" s="39"/>
      <c r="J34" s="39"/>
      <c r="K34" s="35" t="s">
        <v>41</v>
      </c>
    </row>
    <row r="35" spans="1:11" ht="27.75" customHeight="1" hidden="1">
      <c r="A35" s="41"/>
      <c r="B35" s="42"/>
      <c r="C35" s="42"/>
      <c r="D35" s="37">
        <v>2007</v>
      </c>
      <c r="E35" s="38">
        <f t="shared" si="0"/>
        <v>700</v>
      </c>
      <c r="F35" s="39">
        <v>700</v>
      </c>
      <c r="G35" s="39"/>
      <c r="H35" s="39"/>
      <c r="I35" s="39"/>
      <c r="J35" s="39"/>
      <c r="K35" s="42"/>
    </row>
    <row r="36" spans="1:11" ht="27.75" customHeight="1" hidden="1">
      <c r="A36" s="41"/>
      <c r="B36" s="42"/>
      <c r="C36" s="42"/>
      <c r="D36" s="37">
        <v>2008</v>
      </c>
      <c r="E36" s="38">
        <f t="shared" si="0"/>
        <v>700</v>
      </c>
      <c r="F36" s="39">
        <v>700</v>
      </c>
      <c r="G36" s="39"/>
      <c r="H36" s="39"/>
      <c r="I36" s="39"/>
      <c r="J36" s="39"/>
      <c r="K36" s="42"/>
    </row>
    <row r="37" spans="1:11" ht="27.75" customHeight="1" hidden="1">
      <c r="A37" s="41"/>
      <c r="B37" s="42"/>
      <c r="C37" s="42"/>
      <c r="D37" s="37">
        <v>2009</v>
      </c>
      <c r="E37" s="38">
        <f t="shared" si="0"/>
        <v>700</v>
      </c>
      <c r="F37" s="39">
        <v>700</v>
      </c>
      <c r="G37" s="39"/>
      <c r="H37" s="39"/>
      <c r="I37" s="39"/>
      <c r="J37" s="39"/>
      <c r="K37" s="42"/>
    </row>
    <row r="38" spans="1:11" ht="27.75" customHeight="1" hidden="1">
      <c r="A38" s="44"/>
      <c r="B38" s="45"/>
      <c r="C38" s="45"/>
      <c r="D38" s="37">
        <v>2010</v>
      </c>
      <c r="E38" s="39">
        <f t="shared" si="0"/>
        <v>700</v>
      </c>
      <c r="F38" s="39">
        <v>700</v>
      </c>
      <c r="G38" s="39"/>
      <c r="H38" s="39"/>
      <c r="I38" s="39"/>
      <c r="J38" s="39"/>
      <c r="K38" s="45"/>
    </row>
    <row r="39" spans="1:11" ht="21.75" customHeight="1" hidden="1">
      <c r="A39" s="34">
        <v>7</v>
      </c>
      <c r="B39" s="35" t="s">
        <v>42</v>
      </c>
      <c r="C39" s="35" t="s">
        <v>37</v>
      </c>
      <c r="D39" s="37">
        <v>2006</v>
      </c>
      <c r="E39" s="38">
        <f t="shared" si="0"/>
        <v>10800</v>
      </c>
      <c r="F39" s="39">
        <v>10800</v>
      </c>
      <c r="G39" s="39"/>
      <c r="H39" s="39"/>
      <c r="I39" s="39"/>
      <c r="J39" s="39"/>
      <c r="K39" s="35" t="s">
        <v>43</v>
      </c>
    </row>
    <row r="40" spans="1:11" ht="21.75" customHeight="1" hidden="1">
      <c r="A40" s="41"/>
      <c r="B40" s="42"/>
      <c r="C40" s="42"/>
      <c r="D40" s="37">
        <v>2007</v>
      </c>
      <c r="E40" s="38">
        <f t="shared" si="0"/>
        <v>9500</v>
      </c>
      <c r="F40" s="39">
        <v>9500</v>
      </c>
      <c r="G40" s="39"/>
      <c r="H40" s="39"/>
      <c r="I40" s="39"/>
      <c r="J40" s="39"/>
      <c r="K40" s="42"/>
    </row>
    <row r="41" spans="1:11" ht="21.75" customHeight="1" hidden="1">
      <c r="A41" s="41"/>
      <c r="B41" s="42"/>
      <c r="C41" s="42"/>
      <c r="D41" s="37">
        <v>2008</v>
      </c>
      <c r="E41" s="38">
        <f t="shared" si="0"/>
        <v>8100</v>
      </c>
      <c r="F41" s="39">
        <v>8100</v>
      </c>
      <c r="G41" s="39"/>
      <c r="H41" s="39"/>
      <c r="I41" s="39"/>
      <c r="J41" s="39"/>
      <c r="K41" s="42"/>
    </row>
    <row r="42" spans="1:11" ht="21.75" customHeight="1" hidden="1">
      <c r="A42" s="41"/>
      <c r="B42" s="42"/>
      <c r="C42" s="42"/>
      <c r="D42" s="37">
        <v>2009</v>
      </c>
      <c r="E42" s="38">
        <f t="shared" si="0"/>
        <v>6700</v>
      </c>
      <c r="F42" s="39">
        <v>6700</v>
      </c>
      <c r="G42" s="39"/>
      <c r="H42" s="39"/>
      <c r="I42" s="39"/>
      <c r="J42" s="39"/>
      <c r="K42" s="42"/>
    </row>
    <row r="43" spans="1:11" ht="21.75" customHeight="1" hidden="1">
      <c r="A43" s="44"/>
      <c r="B43" s="45"/>
      <c r="C43" s="45"/>
      <c r="D43" s="37">
        <v>2010</v>
      </c>
      <c r="E43" s="39">
        <f t="shared" si="0"/>
        <v>5700</v>
      </c>
      <c r="F43" s="39">
        <v>5700</v>
      </c>
      <c r="G43" s="39"/>
      <c r="H43" s="39"/>
      <c r="I43" s="39"/>
      <c r="J43" s="39"/>
      <c r="K43" s="45"/>
    </row>
    <row r="44" spans="1:11" ht="19.5" customHeight="1" hidden="1">
      <c r="A44" s="34">
        <v>8</v>
      </c>
      <c r="B44" s="35" t="s">
        <v>44</v>
      </c>
      <c r="C44" s="35" t="s">
        <v>37</v>
      </c>
      <c r="D44" s="37">
        <v>2006</v>
      </c>
      <c r="E44" s="38">
        <f t="shared" si="0"/>
        <v>4500</v>
      </c>
      <c r="F44" s="38">
        <v>4500</v>
      </c>
      <c r="G44" s="39"/>
      <c r="H44" s="39"/>
      <c r="I44" s="39"/>
      <c r="J44" s="39"/>
      <c r="K44" s="35" t="s">
        <v>45</v>
      </c>
    </row>
    <row r="45" spans="1:11" ht="19.5" customHeight="1" hidden="1">
      <c r="A45" s="41"/>
      <c r="B45" s="42"/>
      <c r="C45" s="42"/>
      <c r="D45" s="37">
        <v>2007</v>
      </c>
      <c r="E45" s="38">
        <f t="shared" si="0"/>
        <v>5000</v>
      </c>
      <c r="F45" s="38">
        <v>5000</v>
      </c>
      <c r="G45" s="39"/>
      <c r="H45" s="39"/>
      <c r="I45" s="39"/>
      <c r="J45" s="39"/>
      <c r="K45" s="42"/>
    </row>
    <row r="46" spans="1:11" ht="19.5" customHeight="1" hidden="1">
      <c r="A46" s="41"/>
      <c r="B46" s="42"/>
      <c r="C46" s="42"/>
      <c r="D46" s="37">
        <v>2008</v>
      </c>
      <c r="E46" s="38">
        <f t="shared" si="0"/>
        <v>5100</v>
      </c>
      <c r="F46" s="38">
        <v>5100</v>
      </c>
      <c r="G46" s="39"/>
      <c r="H46" s="39"/>
      <c r="I46" s="39"/>
      <c r="J46" s="39"/>
      <c r="K46" s="42"/>
    </row>
    <row r="47" spans="1:11" ht="19.5" customHeight="1" hidden="1">
      <c r="A47" s="41"/>
      <c r="B47" s="42"/>
      <c r="C47" s="42"/>
      <c r="D47" s="37">
        <v>2009</v>
      </c>
      <c r="E47" s="38">
        <f t="shared" si="0"/>
        <v>5200</v>
      </c>
      <c r="F47" s="38">
        <v>5200</v>
      </c>
      <c r="G47" s="39"/>
      <c r="H47" s="39"/>
      <c r="I47" s="39"/>
      <c r="J47" s="39"/>
      <c r="K47" s="42"/>
    </row>
    <row r="48" spans="1:11" ht="19.5" customHeight="1" hidden="1">
      <c r="A48" s="44"/>
      <c r="B48" s="45"/>
      <c r="C48" s="45"/>
      <c r="D48" s="37">
        <v>2010</v>
      </c>
      <c r="E48" s="38">
        <f t="shared" si="0"/>
        <v>5300</v>
      </c>
      <c r="F48" s="38">
        <v>5300</v>
      </c>
      <c r="G48" s="39"/>
      <c r="H48" s="39"/>
      <c r="I48" s="39"/>
      <c r="J48" s="39"/>
      <c r="K48" s="45"/>
    </row>
    <row r="49" spans="1:11" ht="21.75" customHeight="1" hidden="1">
      <c r="A49" s="34">
        <v>9</v>
      </c>
      <c r="B49" s="35" t="s">
        <v>46</v>
      </c>
      <c r="C49" s="35" t="s">
        <v>37</v>
      </c>
      <c r="D49" s="37">
        <v>2006</v>
      </c>
      <c r="E49" s="38">
        <f t="shared" si="0"/>
        <v>3150</v>
      </c>
      <c r="F49" s="38">
        <v>3150</v>
      </c>
      <c r="G49" s="39"/>
      <c r="H49" s="39"/>
      <c r="I49" s="39"/>
      <c r="J49" s="39"/>
      <c r="K49" s="35" t="s">
        <v>47</v>
      </c>
    </row>
    <row r="50" spans="1:11" ht="21.75" customHeight="1" hidden="1">
      <c r="A50" s="41"/>
      <c r="B50" s="42"/>
      <c r="C50" s="42"/>
      <c r="D50" s="37">
        <v>2007</v>
      </c>
      <c r="E50" s="38">
        <f t="shared" si="0"/>
        <v>3150</v>
      </c>
      <c r="F50" s="38">
        <v>3150</v>
      </c>
      <c r="G50" s="39"/>
      <c r="H50" s="39"/>
      <c r="I50" s="39"/>
      <c r="J50" s="39"/>
      <c r="K50" s="42"/>
    </row>
    <row r="51" spans="1:11" ht="21.75" customHeight="1" hidden="1">
      <c r="A51" s="41"/>
      <c r="B51" s="42"/>
      <c r="C51" s="42"/>
      <c r="D51" s="37">
        <v>2008</v>
      </c>
      <c r="E51" s="38">
        <f t="shared" si="0"/>
        <v>3200</v>
      </c>
      <c r="F51" s="38">
        <v>3200</v>
      </c>
      <c r="G51" s="39"/>
      <c r="H51" s="39"/>
      <c r="I51" s="39"/>
      <c r="J51" s="39"/>
      <c r="K51" s="42"/>
    </row>
    <row r="52" spans="1:11" ht="21.75" customHeight="1" hidden="1">
      <c r="A52" s="41"/>
      <c r="B52" s="42"/>
      <c r="C52" s="42"/>
      <c r="D52" s="37">
        <v>2009</v>
      </c>
      <c r="E52" s="38">
        <f t="shared" si="0"/>
        <v>3250</v>
      </c>
      <c r="F52" s="38">
        <v>3250</v>
      </c>
      <c r="G52" s="39"/>
      <c r="H52" s="39"/>
      <c r="I52" s="39"/>
      <c r="J52" s="39"/>
      <c r="K52" s="42"/>
    </row>
    <row r="53" spans="1:11" ht="21.75" customHeight="1" hidden="1">
      <c r="A53" s="44"/>
      <c r="B53" s="45"/>
      <c r="C53" s="45"/>
      <c r="D53" s="37">
        <v>2010</v>
      </c>
      <c r="E53" s="39">
        <f t="shared" si="0"/>
        <v>3250</v>
      </c>
      <c r="F53" s="39">
        <v>3250</v>
      </c>
      <c r="G53" s="39"/>
      <c r="H53" s="39"/>
      <c r="I53" s="39"/>
      <c r="J53" s="39"/>
      <c r="K53" s="45"/>
    </row>
    <row r="54" spans="1:11" ht="21.75" customHeight="1" hidden="1">
      <c r="A54" s="62" t="s">
        <v>48</v>
      </c>
      <c r="B54" s="31"/>
      <c r="C54" s="33"/>
      <c r="D54" s="65"/>
      <c r="E54" s="91">
        <f t="shared" si="0"/>
        <v>489125</v>
      </c>
      <c r="F54" s="91">
        <f>SUM(F12:F53)</f>
        <v>221700</v>
      </c>
      <c r="G54" s="91">
        <v>7095</v>
      </c>
      <c r="H54" s="91">
        <f>SUM(H12:H49)</f>
        <v>22330</v>
      </c>
      <c r="I54" s="91">
        <v>238000</v>
      </c>
      <c r="J54" s="91">
        <f>SUM(J12:J49)</f>
        <v>0</v>
      </c>
      <c r="K54" s="33"/>
    </row>
    <row r="55" spans="1:11" ht="21.75" customHeight="1">
      <c r="A55" s="57" t="s">
        <v>49</v>
      </c>
      <c r="B55" s="58"/>
      <c r="C55" s="58"/>
      <c r="D55" s="59"/>
      <c r="E55" s="49"/>
      <c r="F55" s="49"/>
      <c r="G55" s="49"/>
      <c r="H55" s="49"/>
      <c r="I55" s="49"/>
      <c r="J55" s="49"/>
      <c r="K55" s="60"/>
    </row>
    <row r="56" spans="1:11" ht="21.75" customHeight="1">
      <c r="A56" s="34">
        <v>2</v>
      </c>
      <c r="B56" s="35" t="s">
        <v>50</v>
      </c>
      <c r="C56" s="35" t="s">
        <v>51</v>
      </c>
      <c r="D56" s="61">
        <v>2006</v>
      </c>
      <c r="E56" s="39">
        <f aca="true" t="shared" si="1" ref="E56:E61">SUM(F56:J56)</f>
        <v>5100</v>
      </c>
      <c r="F56" s="39">
        <v>5100</v>
      </c>
      <c r="G56" s="49"/>
      <c r="H56" s="49"/>
      <c r="I56" s="49"/>
      <c r="J56" s="49"/>
      <c r="K56" s="35" t="s">
        <v>52</v>
      </c>
    </row>
    <row r="57" spans="1:11" ht="21.75" customHeight="1">
      <c r="A57" s="41"/>
      <c r="B57" s="42"/>
      <c r="C57" s="42"/>
      <c r="D57" s="61">
        <v>2007</v>
      </c>
      <c r="E57" s="39">
        <f t="shared" si="1"/>
        <v>5100</v>
      </c>
      <c r="F57" s="39">
        <v>5100</v>
      </c>
      <c r="G57" s="49"/>
      <c r="H57" s="49"/>
      <c r="I57" s="49"/>
      <c r="J57" s="49"/>
      <c r="K57" s="42"/>
    </row>
    <row r="58" spans="1:11" ht="21.75" customHeight="1">
      <c r="A58" s="41"/>
      <c r="B58" s="42"/>
      <c r="C58" s="42"/>
      <c r="D58" s="61">
        <v>2008</v>
      </c>
      <c r="E58" s="39">
        <f t="shared" si="1"/>
        <v>6400</v>
      </c>
      <c r="F58" s="39">
        <v>5100</v>
      </c>
      <c r="G58" s="49">
        <v>1300</v>
      </c>
      <c r="H58" s="49"/>
      <c r="I58" s="49"/>
      <c r="J58" s="49"/>
      <c r="K58" s="42"/>
    </row>
    <row r="59" spans="1:11" ht="21.75" customHeight="1">
      <c r="A59" s="41"/>
      <c r="B59" s="42"/>
      <c r="C59" s="42"/>
      <c r="D59" s="61">
        <v>2009</v>
      </c>
      <c r="E59" s="39">
        <f t="shared" si="1"/>
        <v>5100</v>
      </c>
      <c r="F59" s="39">
        <v>5100</v>
      </c>
      <c r="G59" s="49"/>
      <c r="H59" s="49"/>
      <c r="I59" s="49"/>
      <c r="J59" s="49"/>
      <c r="K59" s="42"/>
    </row>
    <row r="60" spans="1:11" ht="21.75" customHeight="1">
      <c r="A60" s="44"/>
      <c r="B60" s="45"/>
      <c r="C60" s="45"/>
      <c r="D60" s="61">
        <v>2010</v>
      </c>
      <c r="E60" s="39">
        <f t="shared" si="1"/>
        <v>5100</v>
      </c>
      <c r="F60" s="39">
        <v>5100</v>
      </c>
      <c r="G60" s="49"/>
      <c r="H60" s="49"/>
      <c r="I60" s="49"/>
      <c r="J60" s="49"/>
      <c r="K60" s="45"/>
    </row>
    <row r="61" spans="1:11" ht="26.25" customHeight="1">
      <c r="A61" s="62" t="s">
        <v>48</v>
      </c>
      <c r="B61" s="31"/>
      <c r="C61" s="63"/>
      <c r="D61" s="92"/>
      <c r="E61" s="92">
        <f t="shared" si="1"/>
        <v>537950</v>
      </c>
      <c r="F61" s="92">
        <v>284750</v>
      </c>
      <c r="G61" s="92">
        <v>1300</v>
      </c>
      <c r="H61" s="92"/>
      <c r="I61" s="92">
        <v>122400</v>
      </c>
      <c r="J61" s="92">
        <v>129500</v>
      </c>
      <c r="K61" s="63"/>
    </row>
    <row r="62" spans="1:11" ht="42" customHeight="1" hidden="1">
      <c r="A62" s="62" t="s">
        <v>49</v>
      </c>
      <c r="B62" s="31"/>
      <c r="C62" s="64"/>
      <c r="D62" s="65">
        <v>9164</v>
      </c>
      <c r="E62" s="66"/>
      <c r="F62" s="66"/>
      <c r="G62" s="66"/>
      <c r="H62" s="66"/>
      <c r="I62" s="66"/>
      <c r="J62" s="66"/>
      <c r="K62" s="33"/>
    </row>
    <row r="63" spans="1:11" ht="24.75" customHeight="1" hidden="1">
      <c r="A63" s="34">
        <v>1</v>
      </c>
      <c r="B63" s="35" t="s">
        <v>53</v>
      </c>
      <c r="C63" s="35" t="s">
        <v>54</v>
      </c>
      <c r="D63" s="37">
        <v>2006</v>
      </c>
      <c r="E63" s="38">
        <f aca="true" t="shared" si="2" ref="E63:E94">SUM(F63:J63)</f>
        <v>57900</v>
      </c>
      <c r="F63" s="39">
        <v>2000</v>
      </c>
      <c r="G63" s="39"/>
      <c r="H63" s="39"/>
      <c r="I63" s="39">
        <v>30400</v>
      </c>
      <c r="J63" s="39">
        <v>25500</v>
      </c>
      <c r="K63" s="35" t="s">
        <v>55</v>
      </c>
    </row>
    <row r="64" spans="1:11" ht="24.75" customHeight="1" hidden="1">
      <c r="A64" s="41"/>
      <c r="B64" s="42"/>
      <c r="C64" s="42"/>
      <c r="D64" s="37">
        <v>2007</v>
      </c>
      <c r="E64" s="38">
        <f t="shared" si="2"/>
        <v>58400</v>
      </c>
      <c r="F64" s="39">
        <v>2000</v>
      </c>
      <c r="G64" s="39"/>
      <c r="H64" s="39"/>
      <c r="I64" s="39">
        <v>30400</v>
      </c>
      <c r="J64" s="39">
        <v>26000</v>
      </c>
      <c r="K64" s="42"/>
    </row>
    <row r="65" spans="1:11" ht="24.75" customHeight="1" hidden="1">
      <c r="A65" s="41"/>
      <c r="B65" s="42"/>
      <c r="C65" s="42"/>
      <c r="D65" s="37">
        <v>2008</v>
      </c>
      <c r="E65" s="38">
        <f t="shared" si="2"/>
        <v>57400</v>
      </c>
      <c r="F65" s="39">
        <v>2000</v>
      </c>
      <c r="G65" s="39"/>
      <c r="H65" s="39"/>
      <c r="I65" s="39">
        <v>30400</v>
      </c>
      <c r="J65" s="39">
        <v>25000</v>
      </c>
      <c r="K65" s="42"/>
    </row>
    <row r="66" spans="1:11" ht="24.75" customHeight="1" hidden="1">
      <c r="A66" s="41"/>
      <c r="B66" s="42"/>
      <c r="C66" s="42"/>
      <c r="D66" s="37">
        <v>2009</v>
      </c>
      <c r="E66" s="38">
        <f t="shared" si="2"/>
        <v>57400</v>
      </c>
      <c r="F66" s="39">
        <v>2000</v>
      </c>
      <c r="G66" s="39"/>
      <c r="H66" s="39"/>
      <c r="I66" s="39">
        <v>30400</v>
      </c>
      <c r="J66" s="39">
        <v>25000</v>
      </c>
      <c r="K66" s="42"/>
    </row>
    <row r="67" spans="1:11" ht="24.75" customHeight="1" hidden="1">
      <c r="A67" s="44"/>
      <c r="B67" s="45"/>
      <c r="C67" s="45"/>
      <c r="D67" s="37">
        <v>2010</v>
      </c>
      <c r="E67" s="39">
        <f t="shared" si="2"/>
        <v>60400</v>
      </c>
      <c r="F67" s="39">
        <v>2000</v>
      </c>
      <c r="G67" s="39"/>
      <c r="H67" s="39"/>
      <c r="I67" s="39">
        <v>30400</v>
      </c>
      <c r="J67" s="39">
        <v>28000</v>
      </c>
      <c r="K67" s="45"/>
    </row>
    <row r="68" spans="1:11" ht="24.75" customHeight="1" hidden="1">
      <c r="A68" s="34">
        <v>2</v>
      </c>
      <c r="B68" s="35" t="s">
        <v>50</v>
      </c>
      <c r="C68" s="35" t="s">
        <v>51</v>
      </c>
      <c r="D68" s="37">
        <v>2006</v>
      </c>
      <c r="E68" s="38">
        <f t="shared" si="2"/>
        <v>5100</v>
      </c>
      <c r="F68" s="39">
        <v>5100</v>
      </c>
      <c r="G68" s="39"/>
      <c r="H68" s="39"/>
      <c r="I68" s="39"/>
      <c r="J68" s="39"/>
      <c r="K68" s="35" t="s">
        <v>52</v>
      </c>
    </row>
    <row r="69" spans="1:11" ht="24.75" customHeight="1" hidden="1">
      <c r="A69" s="41"/>
      <c r="B69" s="42"/>
      <c r="C69" s="42"/>
      <c r="D69" s="37">
        <v>2007</v>
      </c>
      <c r="E69" s="38">
        <f t="shared" si="2"/>
        <v>5100</v>
      </c>
      <c r="F69" s="39">
        <v>5100</v>
      </c>
      <c r="G69" s="39"/>
      <c r="H69" s="39"/>
      <c r="I69" s="39"/>
      <c r="J69" s="39"/>
      <c r="K69" s="42"/>
    </row>
    <row r="70" spans="1:11" ht="24.75" customHeight="1" hidden="1">
      <c r="A70" s="41"/>
      <c r="B70" s="42"/>
      <c r="C70" s="42"/>
      <c r="D70" s="37">
        <v>2008</v>
      </c>
      <c r="E70" s="38">
        <f t="shared" si="2"/>
        <v>5100</v>
      </c>
      <c r="F70" s="39">
        <v>5100</v>
      </c>
      <c r="G70" s="39"/>
      <c r="H70" s="39"/>
      <c r="I70" s="39"/>
      <c r="J70" s="39"/>
      <c r="K70" s="42"/>
    </row>
    <row r="71" spans="1:11" ht="24.75" customHeight="1" hidden="1">
      <c r="A71" s="41"/>
      <c r="B71" s="42"/>
      <c r="C71" s="42"/>
      <c r="D71" s="37">
        <v>2009</v>
      </c>
      <c r="E71" s="38">
        <f t="shared" si="2"/>
        <v>5100</v>
      </c>
      <c r="F71" s="39">
        <v>5100</v>
      </c>
      <c r="G71" s="39"/>
      <c r="H71" s="39"/>
      <c r="I71" s="39"/>
      <c r="J71" s="39"/>
      <c r="K71" s="42"/>
    </row>
    <row r="72" spans="1:11" ht="24.75" customHeight="1" hidden="1">
      <c r="A72" s="44"/>
      <c r="B72" s="45"/>
      <c r="C72" s="45"/>
      <c r="D72" s="37">
        <v>2010</v>
      </c>
      <c r="E72" s="38">
        <f t="shared" si="2"/>
        <v>5100</v>
      </c>
      <c r="F72" s="39">
        <v>5100</v>
      </c>
      <c r="G72" s="39"/>
      <c r="H72" s="39"/>
      <c r="I72" s="39"/>
      <c r="J72" s="39"/>
      <c r="K72" s="45"/>
    </row>
    <row r="73" spans="1:11" ht="24.75" customHeight="1" hidden="1">
      <c r="A73" s="34">
        <v>3</v>
      </c>
      <c r="B73" s="35" t="s">
        <v>56</v>
      </c>
      <c r="C73" s="35" t="s">
        <v>51</v>
      </c>
      <c r="D73" s="37">
        <v>2006</v>
      </c>
      <c r="E73" s="38">
        <f t="shared" si="2"/>
        <v>550</v>
      </c>
      <c r="F73" s="39">
        <v>550</v>
      </c>
      <c r="G73" s="39"/>
      <c r="H73" s="39"/>
      <c r="I73" s="39"/>
      <c r="J73" s="39"/>
      <c r="K73" s="35" t="s">
        <v>57</v>
      </c>
    </row>
    <row r="74" spans="1:11" ht="24.75" customHeight="1" hidden="1">
      <c r="A74" s="41"/>
      <c r="B74" s="42"/>
      <c r="C74" s="42"/>
      <c r="D74" s="37">
        <v>2007</v>
      </c>
      <c r="E74" s="38">
        <f t="shared" si="2"/>
        <v>600</v>
      </c>
      <c r="F74" s="39">
        <v>600</v>
      </c>
      <c r="G74" s="39"/>
      <c r="H74" s="39"/>
      <c r="I74" s="39"/>
      <c r="J74" s="39"/>
      <c r="K74" s="42"/>
    </row>
    <row r="75" spans="1:11" ht="24.75" customHeight="1" hidden="1">
      <c r="A75" s="41"/>
      <c r="B75" s="42"/>
      <c r="C75" s="42"/>
      <c r="D75" s="37">
        <v>2008</v>
      </c>
      <c r="E75" s="38">
        <f t="shared" si="2"/>
        <v>600</v>
      </c>
      <c r="F75" s="39">
        <v>600</v>
      </c>
      <c r="G75" s="39"/>
      <c r="H75" s="39"/>
      <c r="I75" s="39"/>
      <c r="J75" s="39"/>
      <c r="K75" s="42"/>
    </row>
    <row r="76" spans="1:11" ht="24.75" customHeight="1" hidden="1">
      <c r="A76" s="41"/>
      <c r="B76" s="42"/>
      <c r="C76" s="42"/>
      <c r="D76" s="37">
        <v>2009</v>
      </c>
      <c r="E76" s="38">
        <f t="shared" si="2"/>
        <v>600</v>
      </c>
      <c r="F76" s="39">
        <v>600</v>
      </c>
      <c r="G76" s="39"/>
      <c r="H76" s="39"/>
      <c r="I76" s="39"/>
      <c r="J76" s="39"/>
      <c r="K76" s="42"/>
    </row>
    <row r="77" spans="1:11" ht="24.75" customHeight="1" hidden="1">
      <c r="A77" s="44"/>
      <c r="B77" s="45"/>
      <c r="C77" s="45"/>
      <c r="D77" s="37">
        <v>2010</v>
      </c>
      <c r="E77" s="39">
        <f t="shared" si="2"/>
        <v>600</v>
      </c>
      <c r="F77" s="39">
        <v>600</v>
      </c>
      <c r="G77" s="39"/>
      <c r="H77" s="39"/>
      <c r="I77" s="39"/>
      <c r="J77" s="39"/>
      <c r="K77" s="45"/>
    </row>
    <row r="78" spans="1:11" ht="34.5" customHeight="1" hidden="1">
      <c r="A78" s="34">
        <v>4</v>
      </c>
      <c r="B78" s="35" t="s">
        <v>58</v>
      </c>
      <c r="C78" s="35" t="s">
        <v>59</v>
      </c>
      <c r="D78" s="37">
        <v>2006</v>
      </c>
      <c r="E78" s="38">
        <f t="shared" si="2"/>
        <v>1600</v>
      </c>
      <c r="F78" s="39">
        <v>1600</v>
      </c>
      <c r="G78" s="39"/>
      <c r="H78" s="39"/>
      <c r="I78" s="39"/>
      <c r="J78" s="39"/>
      <c r="K78" s="35" t="s">
        <v>60</v>
      </c>
    </row>
    <row r="79" spans="1:11" ht="34.5" customHeight="1" hidden="1">
      <c r="A79" s="41"/>
      <c r="B79" s="42"/>
      <c r="C79" s="42"/>
      <c r="D79" s="37">
        <v>2007</v>
      </c>
      <c r="E79" s="38">
        <f t="shared" si="2"/>
        <v>1600</v>
      </c>
      <c r="F79" s="39">
        <v>1600</v>
      </c>
      <c r="G79" s="39"/>
      <c r="H79" s="39"/>
      <c r="I79" s="39"/>
      <c r="J79" s="39"/>
      <c r="K79" s="42"/>
    </row>
    <row r="80" spans="1:11" ht="34.5" customHeight="1" hidden="1">
      <c r="A80" s="41"/>
      <c r="B80" s="42"/>
      <c r="C80" s="42"/>
      <c r="D80" s="37">
        <v>2008</v>
      </c>
      <c r="E80" s="38">
        <f t="shared" si="2"/>
        <v>1600</v>
      </c>
      <c r="F80" s="39">
        <v>1600</v>
      </c>
      <c r="G80" s="39"/>
      <c r="H80" s="39"/>
      <c r="I80" s="39"/>
      <c r="J80" s="39"/>
      <c r="K80" s="42"/>
    </row>
    <row r="81" spans="1:11" ht="34.5" customHeight="1" hidden="1">
      <c r="A81" s="41"/>
      <c r="B81" s="42"/>
      <c r="C81" s="42"/>
      <c r="D81" s="37">
        <v>2009</v>
      </c>
      <c r="E81" s="38">
        <f t="shared" si="2"/>
        <v>1700</v>
      </c>
      <c r="F81" s="39">
        <v>1700</v>
      </c>
      <c r="G81" s="39"/>
      <c r="H81" s="39"/>
      <c r="I81" s="39"/>
      <c r="J81" s="39"/>
      <c r="K81" s="42"/>
    </row>
    <row r="82" spans="1:11" ht="34.5" customHeight="1" hidden="1">
      <c r="A82" s="44"/>
      <c r="B82" s="45"/>
      <c r="C82" s="45"/>
      <c r="D82" s="37">
        <v>2010</v>
      </c>
      <c r="E82" s="38">
        <f t="shared" si="2"/>
        <v>1700</v>
      </c>
      <c r="F82" s="39">
        <v>1700</v>
      </c>
      <c r="G82" s="39"/>
      <c r="H82" s="39"/>
      <c r="I82" s="39"/>
      <c r="J82" s="39"/>
      <c r="K82" s="45"/>
    </row>
    <row r="83" spans="1:11" ht="36.75" customHeight="1" hidden="1">
      <c r="A83" s="34">
        <v>5</v>
      </c>
      <c r="B83" s="35" t="s">
        <v>61</v>
      </c>
      <c r="C83" s="35" t="s">
        <v>59</v>
      </c>
      <c r="D83" s="37">
        <v>2006</v>
      </c>
      <c r="E83" s="38">
        <f t="shared" si="2"/>
        <v>24500</v>
      </c>
      <c r="F83" s="39">
        <v>24500</v>
      </c>
      <c r="G83" s="39"/>
      <c r="H83" s="39"/>
      <c r="I83" s="39"/>
      <c r="J83" s="39"/>
      <c r="K83" s="35" t="s">
        <v>45</v>
      </c>
    </row>
    <row r="84" spans="1:11" ht="36.75" customHeight="1" hidden="1">
      <c r="A84" s="41"/>
      <c r="B84" s="42"/>
      <c r="C84" s="42"/>
      <c r="D84" s="37">
        <v>2007</v>
      </c>
      <c r="E84" s="38">
        <f t="shared" si="2"/>
        <v>24500</v>
      </c>
      <c r="F84" s="39">
        <v>24500</v>
      </c>
      <c r="G84" s="39"/>
      <c r="H84" s="39"/>
      <c r="I84" s="39"/>
      <c r="J84" s="39"/>
      <c r="K84" s="42"/>
    </row>
    <row r="85" spans="1:11" ht="36.75" customHeight="1" hidden="1">
      <c r="A85" s="41"/>
      <c r="B85" s="42"/>
      <c r="C85" s="42"/>
      <c r="D85" s="37">
        <v>2008</v>
      </c>
      <c r="E85" s="38">
        <f t="shared" si="2"/>
        <v>25000</v>
      </c>
      <c r="F85" s="39">
        <v>25000</v>
      </c>
      <c r="G85" s="39"/>
      <c r="H85" s="39"/>
      <c r="I85" s="39"/>
      <c r="J85" s="39"/>
      <c r="K85" s="42"/>
    </row>
    <row r="86" spans="1:11" ht="36.75" customHeight="1" hidden="1">
      <c r="A86" s="41"/>
      <c r="B86" s="42"/>
      <c r="C86" s="42"/>
      <c r="D86" s="37">
        <v>2009</v>
      </c>
      <c r="E86" s="38">
        <f t="shared" si="2"/>
        <v>25000</v>
      </c>
      <c r="F86" s="39">
        <v>25000</v>
      </c>
      <c r="G86" s="39"/>
      <c r="H86" s="39"/>
      <c r="I86" s="39"/>
      <c r="J86" s="39"/>
      <c r="K86" s="42"/>
    </row>
    <row r="87" spans="1:11" ht="36.75" customHeight="1" hidden="1">
      <c r="A87" s="44"/>
      <c r="B87" s="45"/>
      <c r="C87" s="45"/>
      <c r="D87" s="37">
        <v>2010</v>
      </c>
      <c r="E87" s="38">
        <f t="shared" si="2"/>
        <v>25500</v>
      </c>
      <c r="F87" s="39">
        <v>25500</v>
      </c>
      <c r="G87" s="39"/>
      <c r="H87" s="39"/>
      <c r="I87" s="39"/>
      <c r="J87" s="39"/>
      <c r="K87" s="45"/>
    </row>
    <row r="88" spans="1:11" ht="39.75" customHeight="1" hidden="1">
      <c r="A88" s="34">
        <v>6</v>
      </c>
      <c r="B88" s="35" t="s">
        <v>62</v>
      </c>
      <c r="C88" s="35" t="s">
        <v>59</v>
      </c>
      <c r="D88" s="37">
        <v>2006</v>
      </c>
      <c r="E88" s="38">
        <f t="shared" si="2"/>
        <v>400</v>
      </c>
      <c r="F88" s="39">
        <v>400</v>
      </c>
      <c r="G88" s="39"/>
      <c r="H88" s="39"/>
      <c r="I88" s="39"/>
      <c r="J88" s="39"/>
      <c r="K88" s="35" t="s">
        <v>63</v>
      </c>
    </row>
    <row r="89" spans="1:11" ht="39.75" customHeight="1" hidden="1">
      <c r="A89" s="41"/>
      <c r="B89" s="42"/>
      <c r="C89" s="42"/>
      <c r="D89" s="37">
        <v>2007</v>
      </c>
      <c r="E89" s="38">
        <f t="shared" si="2"/>
        <v>500</v>
      </c>
      <c r="F89" s="39">
        <v>500</v>
      </c>
      <c r="G89" s="39"/>
      <c r="H89" s="39"/>
      <c r="I89" s="39"/>
      <c r="J89" s="39"/>
      <c r="K89" s="42"/>
    </row>
    <row r="90" spans="1:11" ht="39.75" customHeight="1" hidden="1">
      <c r="A90" s="41"/>
      <c r="B90" s="42"/>
      <c r="C90" s="42"/>
      <c r="D90" s="37">
        <v>2008</v>
      </c>
      <c r="E90" s="38">
        <f t="shared" si="2"/>
        <v>600</v>
      </c>
      <c r="F90" s="39">
        <v>600</v>
      </c>
      <c r="G90" s="39"/>
      <c r="H90" s="39"/>
      <c r="I90" s="39"/>
      <c r="J90" s="39"/>
      <c r="K90" s="42"/>
    </row>
    <row r="91" spans="1:11" ht="39.75" customHeight="1" hidden="1">
      <c r="A91" s="41"/>
      <c r="B91" s="42"/>
      <c r="C91" s="42"/>
      <c r="D91" s="37">
        <v>2009</v>
      </c>
      <c r="E91" s="38">
        <f t="shared" si="2"/>
        <v>700</v>
      </c>
      <c r="F91" s="39">
        <v>700</v>
      </c>
      <c r="G91" s="39"/>
      <c r="H91" s="39"/>
      <c r="I91" s="39"/>
      <c r="J91" s="39"/>
      <c r="K91" s="42"/>
    </row>
    <row r="92" spans="1:11" ht="39.75" customHeight="1" hidden="1">
      <c r="A92" s="44"/>
      <c r="B92" s="45"/>
      <c r="C92" s="45"/>
      <c r="D92" s="37">
        <v>2010</v>
      </c>
      <c r="E92" s="39">
        <f t="shared" si="2"/>
        <v>800</v>
      </c>
      <c r="F92" s="39">
        <v>800</v>
      </c>
      <c r="G92" s="39"/>
      <c r="H92" s="39"/>
      <c r="I92" s="39"/>
      <c r="J92" s="39"/>
      <c r="K92" s="45"/>
    </row>
    <row r="93" spans="1:11" ht="34.5" customHeight="1" hidden="1">
      <c r="A93" s="34">
        <v>7</v>
      </c>
      <c r="B93" s="35" t="s">
        <v>64</v>
      </c>
      <c r="C93" s="35" t="s">
        <v>59</v>
      </c>
      <c r="D93" s="37">
        <v>2006</v>
      </c>
      <c r="E93" s="38">
        <f t="shared" si="2"/>
        <v>500</v>
      </c>
      <c r="F93" s="39">
        <v>500</v>
      </c>
      <c r="G93" s="39"/>
      <c r="H93" s="39"/>
      <c r="I93" s="39"/>
      <c r="J93" s="39"/>
      <c r="K93" s="35" t="s">
        <v>65</v>
      </c>
    </row>
    <row r="94" spans="1:11" ht="34.5" customHeight="1" hidden="1">
      <c r="A94" s="41"/>
      <c r="B94" s="42"/>
      <c r="C94" s="42"/>
      <c r="D94" s="37">
        <v>2007</v>
      </c>
      <c r="E94" s="38">
        <f t="shared" si="2"/>
        <v>600</v>
      </c>
      <c r="F94" s="39">
        <v>600</v>
      </c>
      <c r="G94" s="39"/>
      <c r="H94" s="39"/>
      <c r="I94" s="39"/>
      <c r="J94" s="39"/>
      <c r="K94" s="42"/>
    </row>
    <row r="95" spans="1:11" ht="34.5" customHeight="1" hidden="1">
      <c r="A95" s="41"/>
      <c r="B95" s="42"/>
      <c r="C95" s="42"/>
      <c r="D95" s="37">
        <v>2008</v>
      </c>
      <c r="E95" s="38">
        <f aca="true" t="shared" si="3" ref="E95:E126">SUM(F95:J95)</f>
        <v>700</v>
      </c>
      <c r="F95" s="39">
        <v>700</v>
      </c>
      <c r="G95" s="39"/>
      <c r="H95" s="39"/>
      <c r="I95" s="39"/>
      <c r="J95" s="39"/>
      <c r="K95" s="42"/>
    </row>
    <row r="96" spans="1:11" ht="34.5" customHeight="1" hidden="1">
      <c r="A96" s="41"/>
      <c r="B96" s="42"/>
      <c r="C96" s="42"/>
      <c r="D96" s="37">
        <v>2009</v>
      </c>
      <c r="E96" s="38">
        <f t="shared" si="3"/>
        <v>800</v>
      </c>
      <c r="F96" s="39">
        <v>800</v>
      </c>
      <c r="G96" s="39"/>
      <c r="H96" s="39"/>
      <c r="I96" s="39"/>
      <c r="J96" s="39"/>
      <c r="K96" s="42"/>
    </row>
    <row r="97" spans="1:11" ht="34.5" customHeight="1" hidden="1">
      <c r="A97" s="44"/>
      <c r="B97" s="45"/>
      <c r="C97" s="45"/>
      <c r="D97" s="37">
        <v>2010</v>
      </c>
      <c r="E97" s="39">
        <f t="shared" si="3"/>
        <v>900</v>
      </c>
      <c r="F97" s="39">
        <v>900</v>
      </c>
      <c r="G97" s="39"/>
      <c r="H97" s="39"/>
      <c r="I97" s="39"/>
      <c r="J97" s="39"/>
      <c r="K97" s="45"/>
    </row>
    <row r="98" spans="1:11" ht="24.75" customHeight="1" hidden="1">
      <c r="A98" s="34">
        <v>8</v>
      </c>
      <c r="B98" s="35" t="s">
        <v>66</v>
      </c>
      <c r="C98" s="35" t="s">
        <v>67</v>
      </c>
      <c r="D98" s="37">
        <v>2006</v>
      </c>
      <c r="E98" s="38">
        <f t="shared" si="3"/>
        <v>14000</v>
      </c>
      <c r="F98" s="39">
        <v>14000</v>
      </c>
      <c r="G98" s="39"/>
      <c r="H98" s="39"/>
      <c r="I98" s="39"/>
      <c r="J98" s="39"/>
      <c r="K98" s="35" t="s">
        <v>68</v>
      </c>
    </row>
    <row r="99" spans="1:11" ht="24.75" customHeight="1" hidden="1">
      <c r="A99" s="41"/>
      <c r="B99" s="42"/>
      <c r="C99" s="42"/>
      <c r="D99" s="37">
        <v>2007</v>
      </c>
      <c r="E99" s="38">
        <f t="shared" si="3"/>
        <v>14500</v>
      </c>
      <c r="F99" s="39">
        <v>14500</v>
      </c>
      <c r="G99" s="39"/>
      <c r="H99" s="39"/>
      <c r="I99" s="39"/>
      <c r="J99" s="39"/>
      <c r="K99" s="42"/>
    </row>
    <row r="100" spans="1:11" ht="24.75" customHeight="1" hidden="1">
      <c r="A100" s="41"/>
      <c r="B100" s="42"/>
      <c r="C100" s="42"/>
      <c r="D100" s="37">
        <v>2008</v>
      </c>
      <c r="E100" s="38">
        <f t="shared" si="3"/>
        <v>15500</v>
      </c>
      <c r="F100" s="39">
        <v>15500</v>
      </c>
      <c r="G100" s="39"/>
      <c r="H100" s="39"/>
      <c r="I100" s="39"/>
      <c r="J100" s="39"/>
      <c r="K100" s="42"/>
    </row>
    <row r="101" spans="1:11" ht="24.75" customHeight="1" hidden="1">
      <c r="A101" s="41"/>
      <c r="B101" s="42"/>
      <c r="C101" s="42"/>
      <c r="D101" s="37">
        <v>2009</v>
      </c>
      <c r="E101" s="38">
        <f t="shared" si="3"/>
        <v>16000</v>
      </c>
      <c r="F101" s="39">
        <v>16000</v>
      </c>
      <c r="G101" s="39"/>
      <c r="H101" s="39"/>
      <c r="I101" s="39"/>
      <c r="J101" s="39"/>
      <c r="K101" s="42"/>
    </row>
    <row r="102" spans="1:11" ht="24.75" customHeight="1" hidden="1">
      <c r="A102" s="44"/>
      <c r="B102" s="45"/>
      <c r="C102" s="45"/>
      <c r="D102" s="37">
        <v>2010</v>
      </c>
      <c r="E102" s="38">
        <f t="shared" si="3"/>
        <v>16500</v>
      </c>
      <c r="F102" s="39">
        <v>16500</v>
      </c>
      <c r="G102" s="39"/>
      <c r="H102" s="39"/>
      <c r="I102" s="39"/>
      <c r="J102" s="39"/>
      <c r="K102" s="45"/>
    </row>
    <row r="103" spans="1:11" ht="24" customHeight="1" hidden="1">
      <c r="A103" s="34">
        <v>9</v>
      </c>
      <c r="B103" s="35" t="s">
        <v>69</v>
      </c>
      <c r="C103" s="35" t="s">
        <v>70</v>
      </c>
      <c r="D103" s="37">
        <v>2006</v>
      </c>
      <c r="E103" s="38">
        <f t="shared" si="3"/>
        <v>450</v>
      </c>
      <c r="F103" s="39">
        <v>450</v>
      </c>
      <c r="G103" s="39"/>
      <c r="H103" s="39"/>
      <c r="I103" s="39"/>
      <c r="J103" s="39"/>
      <c r="K103" s="35" t="s">
        <v>45</v>
      </c>
    </row>
    <row r="104" spans="1:11" ht="24" customHeight="1" hidden="1">
      <c r="A104" s="41"/>
      <c r="B104" s="42"/>
      <c r="C104" s="42"/>
      <c r="D104" s="37">
        <v>2007</v>
      </c>
      <c r="E104" s="38">
        <f t="shared" si="3"/>
        <v>500</v>
      </c>
      <c r="F104" s="39">
        <v>500</v>
      </c>
      <c r="G104" s="39"/>
      <c r="H104" s="39"/>
      <c r="I104" s="39"/>
      <c r="J104" s="39"/>
      <c r="K104" s="42"/>
    </row>
    <row r="105" spans="1:11" ht="24" customHeight="1" hidden="1">
      <c r="A105" s="41"/>
      <c r="B105" s="42"/>
      <c r="C105" s="42"/>
      <c r="D105" s="37">
        <v>2008</v>
      </c>
      <c r="E105" s="38">
        <f t="shared" si="3"/>
        <v>550</v>
      </c>
      <c r="F105" s="39">
        <v>550</v>
      </c>
      <c r="G105" s="39"/>
      <c r="H105" s="39"/>
      <c r="I105" s="39"/>
      <c r="J105" s="39"/>
      <c r="K105" s="42"/>
    </row>
    <row r="106" spans="1:11" ht="24" customHeight="1" hidden="1">
      <c r="A106" s="41"/>
      <c r="B106" s="42"/>
      <c r="C106" s="42"/>
      <c r="D106" s="37">
        <v>2009</v>
      </c>
      <c r="E106" s="38">
        <f t="shared" si="3"/>
        <v>700</v>
      </c>
      <c r="F106" s="39">
        <v>700</v>
      </c>
      <c r="G106" s="39"/>
      <c r="H106" s="39"/>
      <c r="I106" s="39"/>
      <c r="J106" s="39"/>
      <c r="K106" s="42"/>
    </row>
    <row r="107" spans="1:11" ht="24" customHeight="1" hidden="1">
      <c r="A107" s="44"/>
      <c r="B107" s="45"/>
      <c r="C107" s="45"/>
      <c r="D107" s="37">
        <v>2010</v>
      </c>
      <c r="E107" s="39">
        <f t="shared" si="3"/>
        <v>800</v>
      </c>
      <c r="F107" s="39">
        <v>800</v>
      </c>
      <c r="G107" s="39"/>
      <c r="H107" s="39"/>
      <c r="I107" s="39"/>
      <c r="J107" s="39"/>
      <c r="K107" s="45"/>
    </row>
    <row r="108" spans="1:11" ht="24" customHeight="1" hidden="1">
      <c r="A108" s="34">
        <v>10</v>
      </c>
      <c r="B108" s="35" t="s">
        <v>71</v>
      </c>
      <c r="C108" s="35" t="s">
        <v>72</v>
      </c>
      <c r="D108" s="37">
        <v>2006</v>
      </c>
      <c r="E108" s="38">
        <f t="shared" si="3"/>
        <v>110000</v>
      </c>
      <c r="F108" s="39">
        <v>10000</v>
      </c>
      <c r="G108" s="39"/>
      <c r="H108" s="39"/>
      <c r="I108" s="39">
        <v>100000</v>
      </c>
      <c r="J108" s="39"/>
      <c r="K108" s="35" t="s">
        <v>73</v>
      </c>
    </row>
    <row r="109" spans="1:11" ht="24" customHeight="1" hidden="1">
      <c r="A109" s="41"/>
      <c r="B109" s="42"/>
      <c r="C109" s="42"/>
      <c r="D109" s="37">
        <v>2007</v>
      </c>
      <c r="E109" s="38">
        <f t="shared" si="3"/>
        <v>90900</v>
      </c>
      <c r="F109" s="39">
        <v>900</v>
      </c>
      <c r="G109" s="39"/>
      <c r="H109" s="39"/>
      <c r="I109" s="39">
        <v>90000</v>
      </c>
      <c r="J109" s="39"/>
      <c r="K109" s="42"/>
    </row>
    <row r="110" spans="1:11" ht="24" customHeight="1" hidden="1">
      <c r="A110" s="41"/>
      <c r="B110" s="42"/>
      <c r="C110" s="42"/>
      <c r="D110" s="37">
        <v>2008</v>
      </c>
      <c r="E110" s="38">
        <f t="shared" si="3"/>
        <v>90900</v>
      </c>
      <c r="F110" s="39">
        <v>900</v>
      </c>
      <c r="G110" s="39"/>
      <c r="H110" s="39"/>
      <c r="I110" s="39">
        <v>90000</v>
      </c>
      <c r="J110" s="39"/>
      <c r="K110" s="42"/>
    </row>
    <row r="111" spans="1:11" ht="24" customHeight="1" hidden="1">
      <c r="A111" s="41"/>
      <c r="B111" s="42"/>
      <c r="C111" s="42"/>
      <c r="D111" s="37">
        <v>2009</v>
      </c>
      <c r="E111" s="38">
        <f t="shared" si="3"/>
        <v>97900</v>
      </c>
      <c r="F111" s="39">
        <v>7900</v>
      </c>
      <c r="G111" s="39"/>
      <c r="H111" s="39"/>
      <c r="I111" s="39">
        <v>90000</v>
      </c>
      <c r="J111" s="39"/>
      <c r="K111" s="42"/>
    </row>
    <row r="112" spans="1:11" ht="24" customHeight="1" hidden="1">
      <c r="A112" s="44"/>
      <c r="B112" s="45"/>
      <c r="C112" s="45"/>
      <c r="D112" s="37">
        <v>2010</v>
      </c>
      <c r="E112" s="39">
        <f t="shared" si="3"/>
        <v>97900</v>
      </c>
      <c r="F112" s="39">
        <v>7900</v>
      </c>
      <c r="G112" s="39"/>
      <c r="H112" s="39"/>
      <c r="I112" s="39">
        <v>90000</v>
      </c>
      <c r="J112" s="39"/>
      <c r="K112" s="45"/>
    </row>
    <row r="113" spans="1:11" ht="27" customHeight="1" hidden="1">
      <c r="A113" s="62" t="s">
        <v>48</v>
      </c>
      <c r="B113" s="31"/>
      <c r="C113" s="64"/>
      <c r="D113" s="65"/>
      <c r="E113" s="67">
        <f t="shared" si="3"/>
        <v>536650</v>
      </c>
      <c r="F113" s="67">
        <f>SUM(F63:F112)</f>
        <v>284750</v>
      </c>
      <c r="G113" s="67"/>
      <c r="H113" s="67"/>
      <c r="I113" s="67">
        <v>122400</v>
      </c>
      <c r="J113" s="67">
        <f>SUM(J63:J108)</f>
        <v>129500</v>
      </c>
      <c r="K113" s="33"/>
    </row>
    <row r="114" spans="1:11" ht="42" customHeight="1" hidden="1">
      <c r="A114" s="30" t="s">
        <v>74</v>
      </c>
      <c r="D114" s="68"/>
      <c r="E114" s="69"/>
      <c r="F114" s="69"/>
      <c r="G114" s="69"/>
      <c r="H114" s="69"/>
      <c r="I114" s="69"/>
      <c r="J114" s="69"/>
      <c r="K114" s="33"/>
    </row>
    <row r="115" spans="1:11" ht="21.75" customHeight="1" hidden="1">
      <c r="A115" s="34">
        <v>1</v>
      </c>
      <c r="B115" s="35" t="s">
        <v>75</v>
      </c>
      <c r="C115" s="35" t="s">
        <v>76</v>
      </c>
      <c r="D115" s="37">
        <v>2006</v>
      </c>
      <c r="E115" s="38">
        <f aca="true" t="shared" si="4" ref="E115:E135">SUM(F115:J115)</f>
        <v>40000</v>
      </c>
      <c r="F115" s="39"/>
      <c r="G115" s="39"/>
      <c r="H115" s="39">
        <v>20000</v>
      </c>
      <c r="I115" s="39"/>
      <c r="J115" s="39">
        <v>20000</v>
      </c>
      <c r="K115" s="35" t="s">
        <v>77</v>
      </c>
    </row>
    <row r="116" spans="1:11" ht="21.75" customHeight="1" hidden="1">
      <c r="A116" s="41"/>
      <c r="B116" s="42"/>
      <c r="C116" s="42"/>
      <c r="D116" s="37">
        <v>2007</v>
      </c>
      <c r="E116" s="38">
        <f t="shared" si="4"/>
        <v>40000</v>
      </c>
      <c r="F116" s="39"/>
      <c r="G116" s="39"/>
      <c r="H116" s="39">
        <v>20000</v>
      </c>
      <c r="I116" s="39"/>
      <c r="J116" s="39">
        <v>20000</v>
      </c>
      <c r="K116" s="42"/>
    </row>
    <row r="117" spans="1:11" ht="21.75" customHeight="1" hidden="1">
      <c r="A117" s="41"/>
      <c r="B117" s="42"/>
      <c r="C117" s="42"/>
      <c r="D117" s="37">
        <v>2008</v>
      </c>
      <c r="E117" s="38">
        <f t="shared" si="4"/>
        <v>40000</v>
      </c>
      <c r="F117" s="39"/>
      <c r="G117" s="39"/>
      <c r="H117" s="39">
        <v>20000</v>
      </c>
      <c r="I117" s="39"/>
      <c r="J117" s="39">
        <v>20000</v>
      </c>
      <c r="K117" s="42"/>
    </row>
    <row r="118" spans="1:11" ht="21.75" customHeight="1" hidden="1">
      <c r="A118" s="41"/>
      <c r="B118" s="42"/>
      <c r="C118" s="42"/>
      <c r="D118" s="37">
        <v>2009</v>
      </c>
      <c r="E118" s="38">
        <f t="shared" si="4"/>
        <v>40000</v>
      </c>
      <c r="F118" s="39"/>
      <c r="G118" s="39"/>
      <c r="H118" s="39">
        <v>20000</v>
      </c>
      <c r="I118" s="39"/>
      <c r="J118" s="39">
        <v>20000</v>
      </c>
      <c r="K118" s="42"/>
    </row>
    <row r="119" spans="1:11" ht="21.75" customHeight="1" hidden="1">
      <c r="A119" s="44"/>
      <c r="B119" s="45"/>
      <c r="C119" s="45"/>
      <c r="D119" s="37">
        <v>2010</v>
      </c>
      <c r="E119" s="38">
        <f t="shared" si="4"/>
        <v>40000</v>
      </c>
      <c r="F119" s="39"/>
      <c r="G119" s="39"/>
      <c r="H119" s="39">
        <v>20000</v>
      </c>
      <c r="I119" s="39"/>
      <c r="J119" s="39">
        <v>20000</v>
      </c>
      <c r="K119" s="45"/>
    </row>
    <row r="120" spans="1:11" ht="21.75" customHeight="1" hidden="1">
      <c r="A120" s="34">
        <v>2</v>
      </c>
      <c r="B120" s="35" t="s">
        <v>78</v>
      </c>
      <c r="C120" s="35" t="s">
        <v>79</v>
      </c>
      <c r="D120" s="37">
        <v>2006</v>
      </c>
      <c r="E120" s="38">
        <f t="shared" si="4"/>
        <v>71200</v>
      </c>
      <c r="F120" s="39">
        <v>21200</v>
      </c>
      <c r="G120" s="39"/>
      <c r="H120" s="39">
        <v>25000</v>
      </c>
      <c r="I120" s="39"/>
      <c r="J120" s="39">
        <v>25000</v>
      </c>
      <c r="K120" s="35" t="s">
        <v>77</v>
      </c>
    </row>
    <row r="121" spans="1:11" ht="21.75" customHeight="1" hidden="1">
      <c r="A121" s="41"/>
      <c r="B121" s="42"/>
      <c r="C121" s="42"/>
      <c r="D121" s="37">
        <v>2007</v>
      </c>
      <c r="E121" s="38">
        <f t="shared" si="4"/>
        <v>71000</v>
      </c>
      <c r="F121" s="39">
        <v>21000</v>
      </c>
      <c r="G121" s="39"/>
      <c r="H121" s="39">
        <v>25000</v>
      </c>
      <c r="I121" s="39"/>
      <c r="J121" s="39">
        <v>25000</v>
      </c>
      <c r="K121" s="42"/>
    </row>
    <row r="122" spans="1:11" ht="21.75" customHeight="1" hidden="1">
      <c r="A122" s="41"/>
      <c r="B122" s="42"/>
      <c r="C122" s="42"/>
      <c r="D122" s="37">
        <v>2008</v>
      </c>
      <c r="E122" s="38">
        <f t="shared" si="4"/>
        <v>71000</v>
      </c>
      <c r="F122" s="39">
        <v>21000</v>
      </c>
      <c r="G122" s="39"/>
      <c r="H122" s="39">
        <v>25000</v>
      </c>
      <c r="I122" s="39"/>
      <c r="J122" s="39">
        <v>25000</v>
      </c>
      <c r="K122" s="42"/>
    </row>
    <row r="123" spans="1:11" ht="21.75" customHeight="1" hidden="1">
      <c r="A123" s="41"/>
      <c r="B123" s="42"/>
      <c r="C123" s="42"/>
      <c r="D123" s="37">
        <v>2009</v>
      </c>
      <c r="E123" s="38">
        <f t="shared" si="4"/>
        <v>71200</v>
      </c>
      <c r="F123" s="39">
        <v>21200</v>
      </c>
      <c r="G123" s="39"/>
      <c r="H123" s="39">
        <v>25000</v>
      </c>
      <c r="I123" s="39"/>
      <c r="J123" s="39">
        <v>25000</v>
      </c>
      <c r="K123" s="42"/>
    </row>
    <row r="124" spans="1:11" ht="21.75" customHeight="1" hidden="1">
      <c r="A124" s="44"/>
      <c r="B124" s="45"/>
      <c r="C124" s="45"/>
      <c r="D124" s="37">
        <v>2010</v>
      </c>
      <c r="E124" s="39">
        <f t="shared" si="4"/>
        <v>71200</v>
      </c>
      <c r="F124" s="39">
        <v>21200</v>
      </c>
      <c r="G124" s="39"/>
      <c r="H124" s="39">
        <v>25000</v>
      </c>
      <c r="I124" s="39"/>
      <c r="J124" s="39">
        <v>25000</v>
      </c>
      <c r="K124" s="45"/>
    </row>
    <row r="125" spans="1:11" ht="27.75" customHeight="1" hidden="1">
      <c r="A125" s="34">
        <v>3</v>
      </c>
      <c r="B125" s="35" t="s">
        <v>80</v>
      </c>
      <c r="C125" s="35" t="s">
        <v>37</v>
      </c>
      <c r="D125" s="37">
        <v>2006</v>
      </c>
      <c r="E125" s="38">
        <f t="shared" si="4"/>
        <v>111100</v>
      </c>
      <c r="F125" s="39"/>
      <c r="G125" s="39"/>
      <c r="H125" s="39">
        <v>55000</v>
      </c>
      <c r="I125" s="39"/>
      <c r="J125" s="39">
        <v>56100</v>
      </c>
      <c r="K125" s="35" t="s">
        <v>81</v>
      </c>
    </row>
    <row r="126" spans="1:11" ht="27.75" customHeight="1" hidden="1">
      <c r="A126" s="41"/>
      <c r="B126" s="42"/>
      <c r="C126" s="42"/>
      <c r="D126" s="37">
        <v>2007</v>
      </c>
      <c r="E126" s="38">
        <f t="shared" si="4"/>
        <v>111100</v>
      </c>
      <c r="F126" s="39"/>
      <c r="G126" s="39"/>
      <c r="H126" s="39">
        <v>55000</v>
      </c>
      <c r="I126" s="39"/>
      <c r="J126" s="39">
        <v>56100</v>
      </c>
      <c r="K126" s="42"/>
    </row>
    <row r="127" spans="1:11" ht="27.75" customHeight="1" hidden="1">
      <c r="A127" s="41"/>
      <c r="B127" s="42"/>
      <c r="C127" s="42"/>
      <c r="D127" s="37">
        <v>2008</v>
      </c>
      <c r="E127" s="38">
        <f t="shared" si="4"/>
        <v>111100</v>
      </c>
      <c r="F127" s="39"/>
      <c r="G127" s="39"/>
      <c r="H127" s="39">
        <v>55000</v>
      </c>
      <c r="I127" s="39"/>
      <c r="J127" s="39">
        <v>56100</v>
      </c>
      <c r="K127" s="42"/>
    </row>
    <row r="128" spans="1:11" ht="27.75" customHeight="1" hidden="1">
      <c r="A128" s="41"/>
      <c r="B128" s="42"/>
      <c r="C128" s="42"/>
      <c r="D128" s="37">
        <v>2009</v>
      </c>
      <c r="E128" s="38">
        <f t="shared" si="4"/>
        <v>111100</v>
      </c>
      <c r="F128" s="39"/>
      <c r="G128" s="39"/>
      <c r="H128" s="39">
        <v>56000</v>
      </c>
      <c r="I128" s="39"/>
      <c r="J128" s="39">
        <v>55100</v>
      </c>
      <c r="K128" s="42"/>
    </row>
    <row r="129" spans="1:11" ht="27.75" customHeight="1" hidden="1">
      <c r="A129" s="44"/>
      <c r="B129" s="45"/>
      <c r="C129" s="45"/>
      <c r="D129" s="37">
        <v>2010</v>
      </c>
      <c r="E129" s="38">
        <f t="shared" si="4"/>
        <v>111100</v>
      </c>
      <c r="F129" s="39"/>
      <c r="G129" s="39"/>
      <c r="H129" s="39">
        <v>56000</v>
      </c>
      <c r="I129" s="39"/>
      <c r="J129" s="39">
        <v>55100</v>
      </c>
      <c r="K129" s="45"/>
    </row>
    <row r="130" spans="1:11" ht="27.75" customHeight="1" hidden="1">
      <c r="A130" s="34">
        <v>4</v>
      </c>
      <c r="B130" s="35" t="s">
        <v>82</v>
      </c>
      <c r="C130" s="35" t="s">
        <v>83</v>
      </c>
      <c r="D130" s="37">
        <v>2006</v>
      </c>
      <c r="E130" s="38">
        <f t="shared" si="4"/>
        <v>94500</v>
      </c>
      <c r="F130" s="39">
        <v>7500</v>
      </c>
      <c r="G130" s="39"/>
      <c r="H130" s="39"/>
      <c r="I130" s="39">
        <v>87000</v>
      </c>
      <c r="J130" s="39"/>
      <c r="K130" s="35" t="s">
        <v>77</v>
      </c>
    </row>
    <row r="131" spans="1:11" ht="27.75" customHeight="1" hidden="1">
      <c r="A131" s="41"/>
      <c r="B131" s="42"/>
      <c r="C131" s="42"/>
      <c r="D131" s="37">
        <v>2007</v>
      </c>
      <c r="E131" s="38">
        <f t="shared" si="4"/>
        <v>98300</v>
      </c>
      <c r="F131" s="39">
        <v>8300</v>
      </c>
      <c r="G131" s="39"/>
      <c r="H131" s="39"/>
      <c r="I131" s="39">
        <v>90000</v>
      </c>
      <c r="J131" s="39"/>
      <c r="K131" s="42"/>
    </row>
    <row r="132" spans="1:11" ht="27.75" customHeight="1" hidden="1">
      <c r="A132" s="41"/>
      <c r="B132" s="42"/>
      <c r="C132" s="42"/>
      <c r="D132" s="37">
        <v>2008</v>
      </c>
      <c r="E132" s="38">
        <f t="shared" si="4"/>
        <v>99000</v>
      </c>
      <c r="F132" s="39">
        <v>9000</v>
      </c>
      <c r="G132" s="39"/>
      <c r="H132" s="39"/>
      <c r="I132" s="39">
        <v>90000</v>
      </c>
      <c r="J132" s="39"/>
      <c r="K132" s="42"/>
    </row>
    <row r="133" spans="1:11" ht="27.75" customHeight="1" hidden="1">
      <c r="A133" s="41"/>
      <c r="B133" s="42"/>
      <c r="C133" s="42"/>
      <c r="D133" s="37">
        <v>2009</v>
      </c>
      <c r="E133" s="38">
        <f t="shared" si="4"/>
        <v>97000</v>
      </c>
      <c r="F133" s="39">
        <v>7000</v>
      </c>
      <c r="G133" s="39"/>
      <c r="H133" s="39"/>
      <c r="I133" s="39">
        <v>90000</v>
      </c>
      <c r="J133" s="39"/>
      <c r="K133" s="42"/>
    </row>
    <row r="134" spans="1:11" ht="27.75" customHeight="1" hidden="1">
      <c r="A134" s="44"/>
      <c r="B134" s="45"/>
      <c r="C134" s="45"/>
      <c r="D134" s="37">
        <v>2010</v>
      </c>
      <c r="E134" s="39">
        <f t="shared" si="4"/>
        <v>67500</v>
      </c>
      <c r="F134" s="39">
        <v>7500</v>
      </c>
      <c r="G134" s="39"/>
      <c r="H134" s="39"/>
      <c r="I134" s="39">
        <v>60000</v>
      </c>
      <c r="J134" s="39"/>
      <c r="K134" s="45"/>
    </row>
    <row r="135" spans="1:11" ht="27.75" customHeight="1" hidden="1">
      <c r="A135" s="70" t="s">
        <v>48</v>
      </c>
      <c r="B135" s="70"/>
      <c r="C135" s="70"/>
      <c r="D135" s="71"/>
      <c r="E135" s="72">
        <f t="shared" si="4"/>
        <v>1267700</v>
      </c>
      <c r="F135" s="72">
        <f>SUM(F115:F134)</f>
        <v>144900</v>
      </c>
      <c r="G135" s="72">
        <f>SUM(G115:G134)</f>
        <v>0</v>
      </c>
      <c r="H135" s="72">
        <f>SUM(H115:H134)</f>
        <v>502000</v>
      </c>
      <c r="I135" s="72">
        <v>117300</v>
      </c>
      <c r="J135" s="72">
        <f>SUM(J115:J134)</f>
        <v>503500</v>
      </c>
      <c r="K135" s="73"/>
    </row>
    <row r="136" spans="1:11" ht="39.75" customHeight="1" hidden="1">
      <c r="A136" s="70" t="s">
        <v>84</v>
      </c>
      <c r="B136" s="70"/>
      <c r="C136" s="70"/>
      <c r="D136" s="71"/>
      <c r="E136" s="74"/>
      <c r="F136" s="74"/>
      <c r="G136" s="74"/>
      <c r="H136" s="74"/>
      <c r="I136" s="74"/>
      <c r="J136" s="74"/>
      <c r="K136" s="73"/>
    </row>
    <row r="137" spans="1:11" ht="24.75" customHeight="1" hidden="1">
      <c r="A137" s="34">
        <v>1</v>
      </c>
      <c r="B137" s="35" t="s">
        <v>85</v>
      </c>
      <c r="C137" s="35" t="s">
        <v>86</v>
      </c>
      <c r="D137" s="37">
        <v>2006</v>
      </c>
      <c r="E137" s="38">
        <f aca="true" t="shared" si="5" ref="E137:E157">SUM(F137:J137)</f>
        <v>5670</v>
      </c>
      <c r="F137" s="39"/>
      <c r="G137" s="39"/>
      <c r="H137" s="39">
        <v>5670</v>
      </c>
      <c r="I137" s="39"/>
      <c r="J137" s="39"/>
      <c r="K137" s="35" t="s">
        <v>87</v>
      </c>
    </row>
    <row r="138" spans="1:11" ht="24.75" customHeight="1" hidden="1">
      <c r="A138" s="41"/>
      <c r="B138" s="42"/>
      <c r="C138" s="42"/>
      <c r="D138" s="37">
        <v>2007</v>
      </c>
      <c r="E138" s="38">
        <f t="shared" si="5"/>
        <v>5670</v>
      </c>
      <c r="F138" s="39"/>
      <c r="G138" s="39"/>
      <c r="H138" s="39">
        <v>5670</v>
      </c>
      <c r="I138" s="39"/>
      <c r="J138" s="39"/>
      <c r="K138" s="42"/>
    </row>
    <row r="139" spans="1:11" ht="24.75" customHeight="1" hidden="1">
      <c r="A139" s="41"/>
      <c r="B139" s="42"/>
      <c r="C139" s="42"/>
      <c r="D139" s="37">
        <v>2008</v>
      </c>
      <c r="E139" s="38">
        <f t="shared" si="5"/>
        <v>5670</v>
      </c>
      <c r="F139" s="39"/>
      <c r="G139" s="39"/>
      <c r="H139" s="39">
        <v>5670</v>
      </c>
      <c r="I139" s="39"/>
      <c r="J139" s="39"/>
      <c r="K139" s="42"/>
    </row>
    <row r="140" spans="1:11" ht="24.75" customHeight="1" hidden="1">
      <c r="A140" s="41"/>
      <c r="B140" s="42"/>
      <c r="C140" s="42"/>
      <c r="D140" s="37">
        <v>2009</v>
      </c>
      <c r="E140" s="38">
        <f t="shared" si="5"/>
        <v>5670</v>
      </c>
      <c r="F140" s="39"/>
      <c r="G140" s="39"/>
      <c r="H140" s="39">
        <v>5670</v>
      </c>
      <c r="I140" s="39"/>
      <c r="J140" s="39"/>
      <c r="K140" s="42"/>
    </row>
    <row r="141" spans="1:11" ht="24.75" customHeight="1" hidden="1">
      <c r="A141" s="44"/>
      <c r="B141" s="45"/>
      <c r="C141" s="45"/>
      <c r="D141" s="37">
        <v>2010</v>
      </c>
      <c r="E141" s="38">
        <f t="shared" si="5"/>
        <v>5670</v>
      </c>
      <c r="F141" s="39"/>
      <c r="G141" s="39"/>
      <c r="H141" s="39">
        <v>5670</v>
      </c>
      <c r="I141" s="39"/>
      <c r="J141" s="39"/>
      <c r="K141" s="45"/>
    </row>
    <row r="142" spans="1:11" ht="24.75" customHeight="1" hidden="1">
      <c r="A142" s="34">
        <v>2</v>
      </c>
      <c r="B142" s="35" t="s">
        <v>88</v>
      </c>
      <c r="C142" s="35" t="s">
        <v>89</v>
      </c>
      <c r="D142" s="37">
        <v>2006</v>
      </c>
      <c r="E142" s="38">
        <f t="shared" si="5"/>
        <v>24500</v>
      </c>
      <c r="F142" s="39"/>
      <c r="G142" s="39"/>
      <c r="H142" s="39">
        <v>24500</v>
      </c>
      <c r="I142" s="39"/>
      <c r="J142" s="39"/>
      <c r="K142" s="35" t="s">
        <v>90</v>
      </c>
    </row>
    <row r="143" spans="1:11" ht="24.75" customHeight="1" hidden="1">
      <c r="A143" s="41"/>
      <c r="B143" s="42"/>
      <c r="C143" s="42"/>
      <c r="D143" s="37">
        <v>2007</v>
      </c>
      <c r="E143" s="38">
        <f t="shared" si="5"/>
        <v>23600</v>
      </c>
      <c r="F143" s="39"/>
      <c r="G143" s="39"/>
      <c r="H143" s="39">
        <v>23600</v>
      </c>
      <c r="I143" s="39"/>
      <c r="J143" s="39"/>
      <c r="K143" s="42"/>
    </row>
    <row r="144" spans="1:11" ht="24.75" customHeight="1" hidden="1">
      <c r="A144" s="41"/>
      <c r="B144" s="42"/>
      <c r="C144" s="42"/>
      <c r="D144" s="37">
        <v>2008</v>
      </c>
      <c r="E144" s="38">
        <f t="shared" si="5"/>
        <v>30</v>
      </c>
      <c r="F144" s="39"/>
      <c r="G144" s="39"/>
      <c r="H144" s="39">
        <v>30</v>
      </c>
      <c r="I144" s="39"/>
      <c r="J144" s="39"/>
      <c r="K144" s="42"/>
    </row>
    <row r="145" spans="1:11" ht="24.75" customHeight="1" hidden="1">
      <c r="A145" s="41"/>
      <c r="B145" s="42"/>
      <c r="C145" s="42"/>
      <c r="D145" s="37">
        <v>2009</v>
      </c>
      <c r="E145" s="39">
        <f t="shared" si="5"/>
        <v>0.03</v>
      </c>
      <c r="F145" s="39"/>
      <c r="G145" s="39"/>
      <c r="H145" s="39">
        <v>0.03</v>
      </c>
      <c r="I145" s="39"/>
      <c r="J145" s="39"/>
      <c r="K145" s="42"/>
    </row>
    <row r="146" spans="1:11" ht="24.75" customHeight="1" hidden="1">
      <c r="A146" s="44"/>
      <c r="B146" s="45"/>
      <c r="C146" s="45"/>
      <c r="D146" s="37">
        <v>2010</v>
      </c>
      <c r="E146" s="39">
        <f t="shared" si="5"/>
        <v>0.03</v>
      </c>
      <c r="F146" s="39"/>
      <c r="G146" s="39"/>
      <c r="H146" s="39">
        <v>0.03</v>
      </c>
      <c r="I146" s="39"/>
      <c r="J146" s="39"/>
      <c r="K146" s="45"/>
    </row>
    <row r="147" spans="1:11" ht="24.75" customHeight="1" hidden="1">
      <c r="A147" s="34">
        <v>3</v>
      </c>
      <c r="B147" s="35" t="s">
        <v>91</v>
      </c>
      <c r="C147" s="35" t="s">
        <v>92</v>
      </c>
      <c r="D147" s="37">
        <v>2006</v>
      </c>
      <c r="E147" s="38">
        <f t="shared" si="5"/>
        <v>112400</v>
      </c>
      <c r="F147" s="39"/>
      <c r="G147" s="39"/>
      <c r="H147" s="39">
        <v>112400</v>
      </c>
      <c r="I147" s="39"/>
      <c r="J147" s="39"/>
      <c r="K147" s="35" t="s">
        <v>93</v>
      </c>
    </row>
    <row r="148" spans="1:11" ht="24.75" customHeight="1" hidden="1">
      <c r="A148" s="41"/>
      <c r="B148" s="42"/>
      <c r="C148" s="42"/>
      <c r="D148" s="37">
        <v>2007</v>
      </c>
      <c r="E148" s="38">
        <f t="shared" si="5"/>
        <v>112400</v>
      </c>
      <c r="F148" s="39"/>
      <c r="G148" s="39"/>
      <c r="H148" s="39">
        <v>112400</v>
      </c>
      <c r="I148" s="39"/>
      <c r="J148" s="39"/>
      <c r="K148" s="42"/>
    </row>
    <row r="149" spans="1:11" ht="24.75" customHeight="1" hidden="1">
      <c r="A149" s="41"/>
      <c r="B149" s="42"/>
      <c r="C149" s="42"/>
      <c r="D149" s="37">
        <v>2008</v>
      </c>
      <c r="E149" s="38">
        <f t="shared" si="5"/>
        <v>112400</v>
      </c>
      <c r="F149" s="39"/>
      <c r="G149" s="39"/>
      <c r="H149" s="39">
        <v>112400</v>
      </c>
      <c r="I149" s="39"/>
      <c r="J149" s="39"/>
      <c r="K149" s="42"/>
    </row>
    <row r="150" spans="1:11" ht="24.75" customHeight="1" hidden="1">
      <c r="A150" s="41"/>
      <c r="B150" s="42"/>
      <c r="C150" s="42"/>
      <c r="D150" s="37">
        <v>2009</v>
      </c>
      <c r="E150" s="38">
        <f t="shared" si="5"/>
        <v>112400</v>
      </c>
      <c r="F150" s="39"/>
      <c r="G150" s="39"/>
      <c r="H150" s="39">
        <v>112400</v>
      </c>
      <c r="I150" s="39"/>
      <c r="J150" s="39"/>
      <c r="K150" s="42"/>
    </row>
    <row r="151" spans="1:11" ht="24.75" customHeight="1" hidden="1">
      <c r="A151" s="44"/>
      <c r="B151" s="45"/>
      <c r="C151" s="45"/>
      <c r="D151" s="37">
        <v>2010</v>
      </c>
      <c r="E151" s="38">
        <f t="shared" si="5"/>
        <v>112400</v>
      </c>
      <c r="F151" s="39"/>
      <c r="G151" s="39"/>
      <c r="H151" s="39">
        <v>112400</v>
      </c>
      <c r="I151" s="39"/>
      <c r="J151" s="39"/>
      <c r="K151" s="45"/>
    </row>
    <row r="152" spans="1:11" ht="24.75" customHeight="1" hidden="1">
      <c r="A152" s="34">
        <v>4</v>
      </c>
      <c r="B152" s="35" t="s">
        <v>94</v>
      </c>
      <c r="C152" s="35" t="s">
        <v>95</v>
      </c>
      <c r="D152" s="37">
        <v>2006</v>
      </c>
      <c r="E152" s="38">
        <f t="shared" si="5"/>
        <v>95500</v>
      </c>
      <c r="F152" s="39">
        <v>5500</v>
      </c>
      <c r="G152" s="39"/>
      <c r="H152" s="39"/>
      <c r="I152" s="39">
        <v>90000</v>
      </c>
      <c r="J152" s="39"/>
      <c r="K152" s="35" t="s">
        <v>96</v>
      </c>
    </row>
    <row r="153" spans="1:11" ht="24.75" customHeight="1" hidden="1">
      <c r="A153" s="41"/>
      <c r="B153" s="42"/>
      <c r="C153" s="42"/>
      <c r="D153" s="37">
        <v>2007</v>
      </c>
      <c r="E153" s="38">
        <f t="shared" si="5"/>
        <v>89500</v>
      </c>
      <c r="F153" s="39">
        <v>4500</v>
      </c>
      <c r="G153" s="39"/>
      <c r="H153" s="39"/>
      <c r="I153" s="39">
        <v>85000</v>
      </c>
      <c r="J153" s="39"/>
      <c r="K153" s="42"/>
    </row>
    <row r="154" spans="1:11" ht="24.75" customHeight="1" hidden="1">
      <c r="A154" s="41"/>
      <c r="B154" s="42"/>
      <c r="C154" s="42"/>
      <c r="D154" s="37">
        <v>2008</v>
      </c>
      <c r="E154" s="38">
        <f t="shared" si="5"/>
        <v>95500</v>
      </c>
      <c r="F154" s="39">
        <v>5500</v>
      </c>
      <c r="G154" s="39"/>
      <c r="H154" s="39"/>
      <c r="I154" s="39">
        <v>90000</v>
      </c>
      <c r="J154" s="39"/>
      <c r="K154" s="42"/>
    </row>
    <row r="155" spans="1:11" ht="24.75" customHeight="1" hidden="1">
      <c r="A155" s="41"/>
      <c r="B155" s="42"/>
      <c r="C155" s="42"/>
      <c r="D155" s="37">
        <v>2009</v>
      </c>
      <c r="E155" s="38">
        <f t="shared" si="5"/>
        <v>96000</v>
      </c>
      <c r="F155" s="39">
        <v>6000</v>
      </c>
      <c r="G155" s="39"/>
      <c r="H155" s="39"/>
      <c r="I155" s="39">
        <v>90000</v>
      </c>
      <c r="J155" s="39"/>
      <c r="K155" s="42"/>
    </row>
    <row r="156" spans="1:11" ht="24.75" customHeight="1" hidden="1">
      <c r="A156" s="44"/>
      <c r="B156" s="45"/>
      <c r="C156" s="45"/>
      <c r="D156" s="37">
        <v>2010</v>
      </c>
      <c r="E156" s="39">
        <f t="shared" si="5"/>
        <v>96000</v>
      </c>
      <c r="F156" s="39">
        <v>6000</v>
      </c>
      <c r="G156" s="39"/>
      <c r="H156" s="39"/>
      <c r="I156" s="39">
        <v>90000</v>
      </c>
      <c r="J156" s="39"/>
      <c r="K156" s="45"/>
    </row>
    <row r="157" spans="1:11" ht="25.5" customHeight="1" hidden="1">
      <c r="A157" s="70" t="s">
        <v>48</v>
      </c>
      <c r="B157" s="70"/>
      <c r="C157" s="70"/>
      <c r="D157" s="71"/>
      <c r="E157" s="72">
        <f t="shared" si="5"/>
        <v>754980.06</v>
      </c>
      <c r="F157" s="72">
        <f>SUM(F137:F156)</f>
        <v>27500</v>
      </c>
      <c r="G157" s="72"/>
      <c r="H157" s="72">
        <f>SUM(H137:H156)</f>
        <v>638480.06</v>
      </c>
      <c r="I157" s="72">
        <v>89000</v>
      </c>
      <c r="J157" s="72"/>
      <c r="K157" s="73"/>
    </row>
    <row r="158" spans="1:10" ht="25.5" customHeight="1" hidden="1">
      <c r="A158" s="75" t="s">
        <v>97</v>
      </c>
      <c r="B158" s="75"/>
      <c r="C158" s="75"/>
      <c r="D158" s="76"/>
      <c r="E158" s="77"/>
      <c r="F158" s="77"/>
      <c r="G158" s="77"/>
      <c r="H158" s="77"/>
      <c r="I158" s="77"/>
      <c r="J158" s="77"/>
    </row>
    <row r="159" spans="1:11" ht="30.75" customHeight="1" hidden="1">
      <c r="A159" s="34">
        <v>1</v>
      </c>
      <c r="B159" s="35" t="s">
        <v>98</v>
      </c>
      <c r="C159" s="35" t="s">
        <v>99</v>
      </c>
      <c r="D159" s="37">
        <v>2006</v>
      </c>
      <c r="E159" s="38">
        <f aca="true" t="shared" si="6" ref="E159:E168">SUM(F159:J159)</f>
        <v>1600</v>
      </c>
      <c r="F159" s="39">
        <v>1500</v>
      </c>
      <c r="G159" s="40"/>
      <c r="H159" s="39">
        <v>100</v>
      </c>
      <c r="I159" s="39"/>
      <c r="J159" s="39"/>
      <c r="K159" s="35" t="s">
        <v>100</v>
      </c>
    </row>
    <row r="160" spans="1:11" ht="30.75" customHeight="1" hidden="1">
      <c r="A160" s="41"/>
      <c r="B160" s="42"/>
      <c r="C160" s="42"/>
      <c r="D160" s="37">
        <v>2007</v>
      </c>
      <c r="E160" s="38">
        <f t="shared" si="6"/>
        <v>1600</v>
      </c>
      <c r="F160" s="39">
        <v>1500</v>
      </c>
      <c r="G160" s="39"/>
      <c r="H160" s="39">
        <v>100</v>
      </c>
      <c r="I160" s="39"/>
      <c r="J160" s="39"/>
      <c r="K160" s="42"/>
    </row>
    <row r="161" spans="1:11" ht="30.75" customHeight="1" hidden="1">
      <c r="A161" s="41"/>
      <c r="B161" s="42"/>
      <c r="C161" s="42"/>
      <c r="D161" s="37">
        <v>2008</v>
      </c>
      <c r="E161" s="38">
        <f t="shared" si="6"/>
        <v>1600</v>
      </c>
      <c r="F161" s="39">
        <v>1500</v>
      </c>
      <c r="G161" s="39"/>
      <c r="H161" s="39">
        <v>100</v>
      </c>
      <c r="I161" s="39"/>
      <c r="J161" s="39"/>
      <c r="K161" s="42"/>
    </row>
    <row r="162" spans="1:11" ht="30.75" customHeight="1" hidden="1">
      <c r="A162" s="41"/>
      <c r="B162" s="42"/>
      <c r="C162" s="42"/>
      <c r="D162" s="37">
        <v>2009</v>
      </c>
      <c r="E162" s="38">
        <f t="shared" si="6"/>
        <v>1600</v>
      </c>
      <c r="F162" s="39">
        <v>1500</v>
      </c>
      <c r="G162" s="39"/>
      <c r="H162" s="39">
        <v>100</v>
      </c>
      <c r="I162" s="39"/>
      <c r="J162" s="39"/>
      <c r="K162" s="42"/>
    </row>
    <row r="163" spans="1:11" ht="30.75" customHeight="1" hidden="1">
      <c r="A163" s="44"/>
      <c r="B163" s="45"/>
      <c r="C163" s="45"/>
      <c r="D163" s="37">
        <v>2010</v>
      </c>
      <c r="E163" s="38">
        <f t="shared" si="6"/>
        <v>1600</v>
      </c>
      <c r="F163" s="39">
        <v>1500</v>
      </c>
      <c r="G163" s="39"/>
      <c r="H163" s="39">
        <v>100</v>
      </c>
      <c r="I163" s="39"/>
      <c r="J163" s="39"/>
      <c r="K163" s="45"/>
    </row>
    <row r="164" spans="1:11" ht="37.5" customHeight="1" hidden="1">
      <c r="A164" s="34">
        <v>2</v>
      </c>
      <c r="B164" s="35" t="s">
        <v>101</v>
      </c>
      <c r="C164" s="35" t="s">
        <v>102</v>
      </c>
      <c r="D164" s="37">
        <v>2006</v>
      </c>
      <c r="E164" s="38">
        <f t="shared" si="6"/>
        <v>0</v>
      </c>
      <c r="F164" s="39"/>
      <c r="G164" s="40"/>
      <c r="H164" s="39"/>
      <c r="I164" s="39"/>
      <c r="J164" s="39"/>
      <c r="K164" s="35" t="s">
        <v>103</v>
      </c>
    </row>
    <row r="165" spans="1:11" ht="37.5" customHeight="1" hidden="1">
      <c r="A165" s="41"/>
      <c r="B165" s="42"/>
      <c r="C165" s="42"/>
      <c r="D165" s="37">
        <v>2007</v>
      </c>
      <c r="E165" s="38">
        <f t="shared" si="6"/>
        <v>0</v>
      </c>
      <c r="F165" s="39"/>
      <c r="G165" s="39"/>
      <c r="H165" s="39"/>
      <c r="I165" s="39"/>
      <c r="J165" s="39"/>
      <c r="K165" s="42"/>
    </row>
    <row r="166" spans="1:11" ht="37.5" customHeight="1" hidden="1">
      <c r="A166" s="41"/>
      <c r="B166" s="42"/>
      <c r="C166" s="42"/>
      <c r="D166" s="37">
        <v>2008</v>
      </c>
      <c r="E166" s="38">
        <f t="shared" si="6"/>
        <v>0</v>
      </c>
      <c r="F166" s="39"/>
      <c r="G166" s="39"/>
      <c r="H166" s="39"/>
      <c r="I166" s="39"/>
      <c r="J166" s="39"/>
      <c r="K166" s="42"/>
    </row>
    <row r="167" spans="1:11" ht="37.5" customHeight="1" hidden="1">
      <c r="A167" s="41"/>
      <c r="B167" s="42"/>
      <c r="C167" s="42"/>
      <c r="D167" s="37">
        <v>2009</v>
      </c>
      <c r="E167" s="38">
        <f t="shared" si="6"/>
        <v>0</v>
      </c>
      <c r="F167" s="39"/>
      <c r="G167" s="39"/>
      <c r="H167" s="39"/>
      <c r="I167" s="39"/>
      <c r="J167" s="39"/>
      <c r="K167" s="42"/>
    </row>
    <row r="168" spans="1:11" ht="37.5" customHeight="1" hidden="1">
      <c r="A168" s="44"/>
      <c r="B168" s="45"/>
      <c r="C168" s="45"/>
      <c r="D168" s="37">
        <v>2010</v>
      </c>
      <c r="E168" s="39">
        <f t="shared" si="6"/>
        <v>0</v>
      </c>
      <c r="F168" s="39"/>
      <c r="G168" s="39"/>
      <c r="H168" s="39"/>
      <c r="I168" s="39"/>
      <c r="J168" s="39"/>
      <c r="K168" s="45"/>
    </row>
    <row r="169" spans="1:11" ht="29.25" customHeight="1" hidden="1">
      <c r="A169" s="70" t="s">
        <v>48</v>
      </c>
      <c r="B169" s="70"/>
      <c r="C169" s="70"/>
      <c r="D169" s="71"/>
      <c r="E169" s="72">
        <f>SUM(E159:E168)</f>
        <v>8000</v>
      </c>
      <c r="F169" s="72">
        <f>SUM(F159:F168)</f>
        <v>7500</v>
      </c>
      <c r="G169" s="72">
        <f>SUM(G159:G168)</f>
        <v>0</v>
      </c>
      <c r="H169" s="72">
        <f>SUM(H159:H168)</f>
        <v>500</v>
      </c>
      <c r="I169" s="72"/>
      <c r="J169" s="74"/>
      <c r="K169" s="78"/>
    </row>
    <row r="170" spans="1:11" ht="24" customHeight="1" hidden="1">
      <c r="A170" s="75" t="s">
        <v>104</v>
      </c>
      <c r="B170" s="75"/>
      <c r="C170" s="75"/>
      <c r="D170" s="76"/>
      <c r="E170" s="77"/>
      <c r="F170" s="77"/>
      <c r="G170" s="77"/>
      <c r="H170" s="77"/>
      <c r="I170" s="77"/>
      <c r="J170" s="77"/>
      <c r="K170" s="33"/>
    </row>
    <row r="171" spans="1:11" ht="24.75" customHeight="1" hidden="1">
      <c r="A171" s="34">
        <v>1</v>
      </c>
      <c r="B171" s="35" t="s">
        <v>105</v>
      </c>
      <c r="C171" s="35" t="s">
        <v>106</v>
      </c>
      <c r="D171" s="37">
        <v>2006</v>
      </c>
      <c r="E171" s="38">
        <f>SUM(F171:J171)</f>
        <v>70000</v>
      </c>
      <c r="F171" s="39"/>
      <c r="G171" s="39">
        <v>70000</v>
      </c>
      <c r="H171" s="39"/>
      <c r="I171" s="79"/>
      <c r="J171" s="79"/>
      <c r="K171" s="35" t="s">
        <v>107</v>
      </c>
    </row>
    <row r="172" spans="1:11" ht="24.75" customHeight="1" hidden="1">
      <c r="A172" s="41"/>
      <c r="B172" s="42"/>
      <c r="C172" s="42"/>
      <c r="D172" s="37">
        <v>2007</v>
      </c>
      <c r="E172" s="38">
        <f>SUM(F172:J172)</f>
        <v>70000</v>
      </c>
      <c r="F172" s="39"/>
      <c r="G172" s="39">
        <v>70000</v>
      </c>
      <c r="H172" s="39"/>
      <c r="I172" s="79"/>
      <c r="J172" s="79"/>
      <c r="K172" s="42"/>
    </row>
    <row r="173" spans="1:11" ht="24.75" customHeight="1" hidden="1">
      <c r="A173" s="41"/>
      <c r="B173" s="42"/>
      <c r="C173" s="42"/>
      <c r="D173" s="37">
        <v>2008</v>
      </c>
      <c r="E173" s="38">
        <f>SUM(F173:J173)</f>
        <v>70000</v>
      </c>
      <c r="F173" s="39"/>
      <c r="G173" s="39">
        <v>70000</v>
      </c>
      <c r="H173" s="39"/>
      <c r="I173" s="79"/>
      <c r="J173" s="79"/>
      <c r="K173" s="42"/>
    </row>
    <row r="174" spans="1:11" ht="24.75" customHeight="1" hidden="1">
      <c r="A174" s="41"/>
      <c r="B174" s="42"/>
      <c r="C174" s="42"/>
      <c r="D174" s="37">
        <v>2009</v>
      </c>
      <c r="E174" s="38">
        <f>SUM(F174:J174)</f>
        <v>70000</v>
      </c>
      <c r="F174" s="39"/>
      <c r="G174" s="39">
        <v>70000</v>
      </c>
      <c r="H174" s="39"/>
      <c r="I174" s="79"/>
      <c r="J174" s="79"/>
      <c r="K174" s="42"/>
    </row>
    <row r="175" spans="1:11" ht="24.75" customHeight="1" hidden="1">
      <c r="A175" s="44"/>
      <c r="B175" s="45"/>
      <c r="C175" s="45"/>
      <c r="D175" s="37">
        <v>2010</v>
      </c>
      <c r="E175" s="39">
        <f>SUM(F175:J175)</f>
        <v>70000</v>
      </c>
      <c r="F175" s="39"/>
      <c r="G175" s="39">
        <v>70000</v>
      </c>
      <c r="H175" s="39"/>
      <c r="I175" s="79"/>
      <c r="J175" s="79"/>
      <c r="K175" s="45"/>
    </row>
    <row r="176" spans="1:11" ht="18.75" hidden="1">
      <c r="A176" s="75" t="s">
        <v>48</v>
      </c>
      <c r="B176" s="75"/>
      <c r="C176" s="75"/>
      <c r="D176" s="76"/>
      <c r="E176" s="72">
        <f>SUM(E171)</f>
        <v>70000</v>
      </c>
      <c r="F176" s="72"/>
      <c r="G176" s="72">
        <f>SUM(G171)</f>
        <v>70000</v>
      </c>
      <c r="H176" s="77"/>
      <c r="I176" s="77"/>
      <c r="J176" s="77"/>
      <c r="K176" s="33"/>
    </row>
    <row r="177" spans="1:11" ht="32.25" customHeight="1" hidden="1">
      <c r="A177" s="80" t="s">
        <v>108</v>
      </c>
      <c r="B177" s="80"/>
      <c r="C177" s="80"/>
      <c r="D177" s="81"/>
      <c r="E177" s="77"/>
      <c r="F177" s="77"/>
      <c r="G177" s="77"/>
      <c r="H177" s="77"/>
      <c r="I177" s="77"/>
      <c r="J177" s="77"/>
      <c r="K177" s="33"/>
    </row>
    <row r="178" spans="1:11" ht="24.75" customHeight="1" hidden="1">
      <c r="A178" s="34">
        <v>1</v>
      </c>
      <c r="B178" s="35" t="s">
        <v>109</v>
      </c>
      <c r="C178" s="35" t="s">
        <v>110</v>
      </c>
      <c r="D178" s="37">
        <v>2006</v>
      </c>
      <c r="E178" s="38">
        <f aca="true" t="shared" si="7" ref="E178:E187">SUM(F178:J178)</f>
        <v>111700</v>
      </c>
      <c r="F178" s="39">
        <f>71100-1800</f>
        <v>69300</v>
      </c>
      <c r="G178" s="39">
        <f>43000-600</f>
        <v>42400</v>
      </c>
      <c r="H178" s="39"/>
      <c r="I178" s="79"/>
      <c r="J178" s="79"/>
      <c r="K178" s="35" t="s">
        <v>111</v>
      </c>
    </row>
    <row r="179" spans="1:11" ht="24.75" customHeight="1" hidden="1">
      <c r="A179" s="41"/>
      <c r="B179" s="42"/>
      <c r="C179" s="42"/>
      <c r="D179" s="37">
        <v>2007</v>
      </c>
      <c r="E179" s="38">
        <f t="shared" si="7"/>
        <v>142200</v>
      </c>
      <c r="F179" s="39">
        <f>91000-500</f>
        <v>90500</v>
      </c>
      <c r="G179" s="39">
        <f>51900-200</f>
        <v>51700</v>
      </c>
      <c r="H179" s="39"/>
      <c r="I179" s="79"/>
      <c r="J179" s="79"/>
      <c r="K179" s="42"/>
    </row>
    <row r="180" spans="1:11" ht="24.75" customHeight="1" hidden="1">
      <c r="A180" s="41"/>
      <c r="B180" s="42"/>
      <c r="C180" s="42"/>
      <c r="D180" s="37">
        <v>2008</v>
      </c>
      <c r="E180" s="38">
        <f t="shared" si="7"/>
        <v>149400</v>
      </c>
      <c r="F180" s="39">
        <f>95000-300</f>
        <v>94700</v>
      </c>
      <c r="G180" s="39">
        <f>54900-200</f>
        <v>54700</v>
      </c>
      <c r="H180" s="39"/>
      <c r="I180" s="79"/>
      <c r="J180" s="79"/>
      <c r="K180" s="42"/>
    </row>
    <row r="181" spans="1:11" ht="24.75" customHeight="1" hidden="1">
      <c r="A181" s="41"/>
      <c r="B181" s="42"/>
      <c r="C181" s="42"/>
      <c r="D181" s="37">
        <v>2009</v>
      </c>
      <c r="E181" s="38">
        <f t="shared" si="7"/>
        <v>139300</v>
      </c>
      <c r="F181" s="39">
        <f>88400-200</f>
        <v>88200</v>
      </c>
      <c r="G181" s="39">
        <f>51300-200</f>
        <v>51100</v>
      </c>
      <c r="H181" s="39"/>
      <c r="I181" s="79"/>
      <c r="J181" s="79"/>
      <c r="K181" s="42"/>
    </row>
    <row r="182" spans="1:11" ht="24.75" customHeight="1" hidden="1">
      <c r="A182" s="44"/>
      <c r="B182" s="45"/>
      <c r="C182" s="45"/>
      <c r="D182" s="37">
        <v>2010</v>
      </c>
      <c r="E182" s="39">
        <f t="shared" si="7"/>
        <v>109600</v>
      </c>
      <c r="F182" s="39">
        <v>68400</v>
      </c>
      <c r="G182" s="39">
        <v>41200</v>
      </c>
      <c r="H182" s="79"/>
      <c r="I182" s="79"/>
      <c r="J182" s="79"/>
      <c r="K182" s="45"/>
    </row>
    <row r="183" spans="1:11" ht="27.75" customHeight="1" hidden="1">
      <c r="A183" s="34">
        <v>2</v>
      </c>
      <c r="B183" s="35" t="s">
        <v>112</v>
      </c>
      <c r="C183" s="35" t="s">
        <v>113</v>
      </c>
      <c r="D183" s="37">
        <v>2006</v>
      </c>
      <c r="E183" s="38">
        <f t="shared" si="7"/>
        <v>23082</v>
      </c>
      <c r="F183" s="39">
        <v>13555</v>
      </c>
      <c r="G183" s="39">
        <v>8348</v>
      </c>
      <c r="H183" s="39"/>
      <c r="I183" s="39"/>
      <c r="J183" s="39">
        <v>1179</v>
      </c>
      <c r="K183" s="35" t="s">
        <v>114</v>
      </c>
    </row>
    <row r="184" spans="1:11" ht="27.75" customHeight="1" hidden="1">
      <c r="A184" s="41"/>
      <c r="B184" s="42"/>
      <c r="C184" s="42"/>
      <c r="D184" s="37">
        <v>2007</v>
      </c>
      <c r="E184" s="38">
        <f t="shared" si="7"/>
        <v>16874</v>
      </c>
      <c r="F184" s="39">
        <v>10427</v>
      </c>
      <c r="G184" s="39">
        <v>5485</v>
      </c>
      <c r="H184" s="39"/>
      <c r="I184" s="39"/>
      <c r="J184" s="39">
        <v>962</v>
      </c>
      <c r="K184" s="42"/>
    </row>
    <row r="185" spans="1:11" ht="27.75" customHeight="1" hidden="1">
      <c r="A185" s="41"/>
      <c r="B185" s="42"/>
      <c r="C185" s="42"/>
      <c r="D185" s="37">
        <v>2008</v>
      </c>
      <c r="E185" s="38">
        <f t="shared" si="7"/>
        <v>14685</v>
      </c>
      <c r="F185" s="39">
        <v>8313</v>
      </c>
      <c r="G185" s="39">
        <v>5733</v>
      </c>
      <c r="H185" s="39"/>
      <c r="I185" s="39"/>
      <c r="J185" s="39">
        <v>639</v>
      </c>
      <c r="K185" s="42"/>
    </row>
    <row r="186" spans="1:11" ht="27.75" customHeight="1" hidden="1">
      <c r="A186" s="41"/>
      <c r="B186" s="42"/>
      <c r="C186" s="42"/>
      <c r="D186" s="37">
        <v>2009</v>
      </c>
      <c r="E186" s="38">
        <f t="shared" si="7"/>
        <v>8500</v>
      </c>
      <c r="F186" s="39">
        <v>5111</v>
      </c>
      <c r="G186" s="39">
        <v>3123</v>
      </c>
      <c r="H186" s="39"/>
      <c r="I186" s="39"/>
      <c r="J186" s="39">
        <v>266</v>
      </c>
      <c r="K186" s="42"/>
    </row>
    <row r="187" spans="1:11" ht="27.75" customHeight="1" hidden="1">
      <c r="A187" s="44"/>
      <c r="B187" s="45"/>
      <c r="C187" s="45"/>
      <c r="D187" s="37">
        <v>2010</v>
      </c>
      <c r="E187" s="38">
        <f t="shared" si="7"/>
        <v>10036</v>
      </c>
      <c r="F187" s="39">
        <v>6542</v>
      </c>
      <c r="G187" s="39">
        <v>3178</v>
      </c>
      <c r="H187" s="39"/>
      <c r="I187" s="39"/>
      <c r="J187" s="39">
        <v>316</v>
      </c>
      <c r="K187" s="45"/>
    </row>
    <row r="188" spans="1:11" ht="31.5" customHeight="1" hidden="1">
      <c r="A188" s="75" t="s">
        <v>48</v>
      </c>
      <c r="B188" s="75"/>
      <c r="C188" s="75"/>
      <c r="D188" s="76"/>
      <c r="E188" s="82">
        <f aca="true" t="shared" si="8" ref="E188:J188">SUM(E178:E187)</f>
        <v>725377</v>
      </c>
      <c r="F188" s="72">
        <f t="shared" si="8"/>
        <v>455048</v>
      </c>
      <c r="G188" s="72">
        <f t="shared" si="8"/>
        <v>266967</v>
      </c>
      <c r="H188" s="72">
        <f t="shared" si="8"/>
        <v>0</v>
      </c>
      <c r="I188" s="72">
        <f t="shared" si="8"/>
        <v>0</v>
      </c>
      <c r="J188" s="72">
        <f t="shared" si="8"/>
        <v>3362</v>
      </c>
      <c r="K188" s="33"/>
    </row>
    <row r="189" spans="1:11" ht="31.5" customHeight="1" hidden="1">
      <c r="A189" s="75" t="s">
        <v>115</v>
      </c>
      <c r="B189" s="75"/>
      <c r="C189" s="75"/>
      <c r="D189" s="76"/>
      <c r="E189" s="83"/>
      <c r="F189" s="77"/>
      <c r="G189" s="77"/>
      <c r="H189" s="77"/>
      <c r="I189" s="77"/>
      <c r="J189" s="77"/>
      <c r="K189" s="33"/>
    </row>
    <row r="190" spans="1:11" ht="21.75" customHeight="1" hidden="1">
      <c r="A190" s="34">
        <v>1</v>
      </c>
      <c r="B190" s="35" t="s">
        <v>116</v>
      </c>
      <c r="C190" s="35" t="s">
        <v>117</v>
      </c>
      <c r="D190" s="37">
        <v>2006</v>
      </c>
      <c r="E190" s="38">
        <f aca="true" t="shared" si="9" ref="E190:E204">SUM(F190:J190)</f>
        <v>1420</v>
      </c>
      <c r="F190" s="39">
        <v>1300</v>
      </c>
      <c r="G190" s="39"/>
      <c r="H190" s="39">
        <v>120</v>
      </c>
      <c r="I190" s="39"/>
      <c r="J190" s="39"/>
      <c r="K190" s="35" t="s">
        <v>118</v>
      </c>
    </row>
    <row r="191" spans="1:11" ht="21.75" customHeight="1" hidden="1">
      <c r="A191" s="41"/>
      <c r="B191" s="42"/>
      <c r="C191" s="42"/>
      <c r="D191" s="37">
        <v>2007</v>
      </c>
      <c r="E191" s="38">
        <f t="shared" si="9"/>
        <v>1420</v>
      </c>
      <c r="F191" s="39">
        <v>1300</v>
      </c>
      <c r="G191" s="39"/>
      <c r="H191" s="39">
        <v>120</v>
      </c>
      <c r="I191" s="39"/>
      <c r="J191" s="39"/>
      <c r="K191" s="42"/>
    </row>
    <row r="192" spans="1:11" ht="21.75" customHeight="1" hidden="1">
      <c r="A192" s="41"/>
      <c r="B192" s="42"/>
      <c r="C192" s="42"/>
      <c r="D192" s="37">
        <v>2008</v>
      </c>
      <c r="E192" s="38">
        <f t="shared" si="9"/>
        <v>1420</v>
      </c>
      <c r="F192" s="39">
        <v>1300</v>
      </c>
      <c r="G192" s="39"/>
      <c r="H192" s="39">
        <v>120</v>
      </c>
      <c r="I192" s="39"/>
      <c r="J192" s="39"/>
      <c r="K192" s="42"/>
    </row>
    <row r="193" spans="1:11" ht="21.75" customHeight="1" hidden="1">
      <c r="A193" s="41"/>
      <c r="B193" s="42"/>
      <c r="C193" s="42"/>
      <c r="D193" s="37">
        <v>2009</v>
      </c>
      <c r="E193" s="38">
        <f t="shared" si="9"/>
        <v>1420</v>
      </c>
      <c r="F193" s="39">
        <v>1300</v>
      </c>
      <c r="G193" s="39"/>
      <c r="H193" s="39">
        <v>120</v>
      </c>
      <c r="I193" s="39"/>
      <c r="J193" s="39"/>
      <c r="K193" s="42"/>
    </row>
    <row r="194" spans="1:11" ht="21.75" customHeight="1" hidden="1">
      <c r="A194" s="44"/>
      <c r="B194" s="45"/>
      <c r="C194" s="45"/>
      <c r="D194" s="37">
        <v>2010</v>
      </c>
      <c r="E194" s="38">
        <f t="shared" si="9"/>
        <v>1420</v>
      </c>
      <c r="F194" s="39">
        <v>1300</v>
      </c>
      <c r="G194" s="39"/>
      <c r="H194" s="39">
        <v>120</v>
      </c>
      <c r="I194" s="39"/>
      <c r="J194" s="39"/>
      <c r="K194" s="45"/>
    </row>
    <row r="195" spans="1:11" ht="21.75" customHeight="1" hidden="1">
      <c r="A195" s="34">
        <v>2</v>
      </c>
      <c r="B195" s="35" t="s">
        <v>119</v>
      </c>
      <c r="C195" s="35" t="s">
        <v>79</v>
      </c>
      <c r="D195" s="37">
        <v>2006</v>
      </c>
      <c r="E195" s="38">
        <f t="shared" si="9"/>
        <v>7600</v>
      </c>
      <c r="F195" s="39">
        <v>7600</v>
      </c>
      <c r="G195" s="39"/>
      <c r="H195" s="39"/>
      <c r="I195" s="39"/>
      <c r="J195" s="39"/>
      <c r="K195" s="35" t="s">
        <v>120</v>
      </c>
    </row>
    <row r="196" spans="1:11" ht="21.75" customHeight="1" hidden="1">
      <c r="A196" s="41"/>
      <c r="B196" s="42"/>
      <c r="C196" s="42"/>
      <c r="D196" s="37">
        <v>2007</v>
      </c>
      <c r="E196" s="38">
        <f t="shared" si="9"/>
        <v>7600</v>
      </c>
      <c r="F196" s="39">
        <v>7600</v>
      </c>
      <c r="G196" s="39"/>
      <c r="H196" s="39"/>
      <c r="I196" s="39"/>
      <c r="J196" s="39"/>
      <c r="K196" s="42"/>
    </row>
    <row r="197" spans="1:11" ht="21.75" customHeight="1" hidden="1">
      <c r="A197" s="41"/>
      <c r="B197" s="42"/>
      <c r="C197" s="42"/>
      <c r="D197" s="37">
        <v>2008</v>
      </c>
      <c r="E197" s="38">
        <f t="shared" si="9"/>
        <v>7600</v>
      </c>
      <c r="F197" s="39">
        <v>7600</v>
      </c>
      <c r="G197" s="39"/>
      <c r="H197" s="39"/>
      <c r="I197" s="39"/>
      <c r="J197" s="39"/>
      <c r="K197" s="42"/>
    </row>
    <row r="198" spans="1:11" ht="21.75" customHeight="1" hidden="1">
      <c r="A198" s="41"/>
      <c r="B198" s="42"/>
      <c r="C198" s="42"/>
      <c r="D198" s="37">
        <v>2009</v>
      </c>
      <c r="E198" s="38">
        <f t="shared" si="9"/>
        <v>7600</v>
      </c>
      <c r="F198" s="39">
        <v>7600</v>
      </c>
      <c r="G198" s="39"/>
      <c r="H198" s="39"/>
      <c r="I198" s="39"/>
      <c r="J198" s="39"/>
      <c r="K198" s="42"/>
    </row>
    <row r="199" spans="1:11" ht="21.75" customHeight="1" hidden="1">
      <c r="A199" s="44"/>
      <c r="B199" s="45"/>
      <c r="C199" s="45"/>
      <c r="D199" s="37">
        <v>2010</v>
      </c>
      <c r="E199" s="38">
        <f t="shared" si="9"/>
        <v>7600</v>
      </c>
      <c r="F199" s="39">
        <v>7600</v>
      </c>
      <c r="G199" s="39"/>
      <c r="H199" s="39"/>
      <c r="I199" s="39"/>
      <c r="J199" s="39"/>
      <c r="K199" s="45"/>
    </row>
    <row r="200" spans="1:11" ht="24.75" customHeight="1" hidden="1">
      <c r="A200" s="34">
        <v>3</v>
      </c>
      <c r="B200" s="35" t="s">
        <v>121</v>
      </c>
      <c r="C200" s="35" t="s">
        <v>122</v>
      </c>
      <c r="D200" s="37">
        <v>2006</v>
      </c>
      <c r="E200" s="38">
        <f t="shared" si="9"/>
        <v>18000</v>
      </c>
      <c r="F200" s="39">
        <v>18000</v>
      </c>
      <c r="G200" s="39"/>
      <c r="H200" s="39"/>
      <c r="I200" s="79"/>
      <c r="J200" s="79"/>
      <c r="K200" s="35" t="s">
        <v>123</v>
      </c>
    </row>
    <row r="201" spans="1:11" ht="24.75" customHeight="1" hidden="1">
      <c r="A201" s="41"/>
      <c r="B201" s="42"/>
      <c r="C201" s="42"/>
      <c r="D201" s="37">
        <v>2007</v>
      </c>
      <c r="E201" s="38">
        <f t="shared" si="9"/>
        <v>10000</v>
      </c>
      <c r="F201" s="39">
        <v>10000</v>
      </c>
      <c r="G201" s="39"/>
      <c r="H201" s="39"/>
      <c r="I201" s="79"/>
      <c r="J201" s="79"/>
      <c r="K201" s="42"/>
    </row>
    <row r="202" spans="1:11" ht="24.75" customHeight="1" hidden="1">
      <c r="A202" s="41"/>
      <c r="B202" s="42"/>
      <c r="C202" s="42"/>
      <c r="D202" s="37">
        <v>2008</v>
      </c>
      <c r="E202" s="38">
        <f t="shared" si="9"/>
        <v>10000</v>
      </c>
      <c r="F202" s="39">
        <v>10000</v>
      </c>
      <c r="G202" s="39"/>
      <c r="H202" s="39"/>
      <c r="I202" s="79"/>
      <c r="J202" s="79"/>
      <c r="K202" s="42"/>
    </row>
    <row r="203" spans="1:11" ht="24.75" customHeight="1" hidden="1">
      <c r="A203" s="41"/>
      <c r="B203" s="42"/>
      <c r="C203" s="42"/>
      <c r="D203" s="37">
        <v>2009</v>
      </c>
      <c r="E203" s="38">
        <f t="shared" si="9"/>
        <v>10000</v>
      </c>
      <c r="F203" s="39">
        <v>10000</v>
      </c>
      <c r="G203" s="39"/>
      <c r="H203" s="39"/>
      <c r="I203" s="79"/>
      <c r="J203" s="79"/>
      <c r="K203" s="42"/>
    </row>
    <row r="204" spans="1:11" ht="24.75" customHeight="1" hidden="1">
      <c r="A204" s="44"/>
      <c r="B204" s="45"/>
      <c r="C204" s="45"/>
      <c r="D204" s="37">
        <v>2010</v>
      </c>
      <c r="E204" s="39">
        <f t="shared" si="9"/>
        <v>10000</v>
      </c>
      <c r="F204" s="39">
        <v>10000</v>
      </c>
      <c r="G204" s="39"/>
      <c r="H204" s="39"/>
      <c r="I204" s="79"/>
      <c r="J204" s="79"/>
      <c r="K204" s="45"/>
    </row>
    <row r="205" spans="1:11" ht="29.25" customHeight="1" hidden="1">
      <c r="A205" s="70" t="s">
        <v>48</v>
      </c>
      <c r="B205" s="70"/>
      <c r="C205" s="70"/>
      <c r="D205" s="71"/>
      <c r="E205" s="72">
        <f>SUM(E190:E204)</f>
        <v>103100</v>
      </c>
      <c r="F205" s="72">
        <f>SUM(F190:F204)</f>
        <v>102500</v>
      </c>
      <c r="G205" s="72"/>
      <c r="H205" s="72">
        <f>SUM(H190:H200)</f>
        <v>600</v>
      </c>
      <c r="I205" s="72"/>
      <c r="J205" s="72"/>
      <c r="K205" s="78"/>
    </row>
    <row r="206" spans="1:11" ht="32.25" customHeight="1" hidden="1">
      <c r="A206" s="75" t="s">
        <v>124</v>
      </c>
      <c r="B206" s="75"/>
      <c r="C206" s="75"/>
      <c r="D206" s="76"/>
      <c r="E206" s="74"/>
      <c r="F206" s="74"/>
      <c r="G206" s="74"/>
      <c r="H206" s="74"/>
      <c r="I206" s="74"/>
      <c r="J206" s="74"/>
      <c r="K206" s="78"/>
    </row>
    <row r="207" spans="1:11" ht="37.5" customHeight="1" hidden="1">
      <c r="A207" s="34">
        <v>1</v>
      </c>
      <c r="B207" s="35" t="s">
        <v>125</v>
      </c>
      <c r="C207" s="35" t="s">
        <v>126</v>
      </c>
      <c r="D207" s="37">
        <v>2006</v>
      </c>
      <c r="E207" s="38">
        <f>SUM(F207:J207)</f>
        <v>800</v>
      </c>
      <c r="F207" s="39">
        <v>500</v>
      </c>
      <c r="G207" s="40"/>
      <c r="H207" s="39">
        <v>300</v>
      </c>
      <c r="I207" s="39"/>
      <c r="J207" s="39"/>
      <c r="K207" s="35" t="s">
        <v>127</v>
      </c>
    </row>
    <row r="208" spans="1:11" ht="37.5" customHeight="1" hidden="1">
      <c r="A208" s="41"/>
      <c r="B208" s="42"/>
      <c r="C208" s="42"/>
      <c r="D208" s="37">
        <v>2007</v>
      </c>
      <c r="E208" s="38">
        <f>SUM(F208:J208)</f>
        <v>900</v>
      </c>
      <c r="F208" s="39">
        <v>500</v>
      </c>
      <c r="G208" s="39"/>
      <c r="H208" s="39">
        <v>400</v>
      </c>
      <c r="I208" s="39"/>
      <c r="J208" s="39"/>
      <c r="K208" s="42"/>
    </row>
    <row r="209" spans="1:11" ht="37.5" customHeight="1" hidden="1">
      <c r="A209" s="41"/>
      <c r="B209" s="42"/>
      <c r="C209" s="42"/>
      <c r="D209" s="37">
        <v>2008</v>
      </c>
      <c r="E209" s="38">
        <f>SUM(F209:J209)</f>
        <v>900</v>
      </c>
      <c r="F209" s="39">
        <v>500</v>
      </c>
      <c r="G209" s="39"/>
      <c r="H209" s="39">
        <v>400</v>
      </c>
      <c r="I209" s="39"/>
      <c r="J209" s="39"/>
      <c r="K209" s="42"/>
    </row>
    <row r="210" spans="1:11" ht="37.5" customHeight="1" hidden="1">
      <c r="A210" s="41"/>
      <c r="B210" s="42"/>
      <c r="C210" s="42"/>
      <c r="D210" s="37">
        <v>2009</v>
      </c>
      <c r="E210" s="38">
        <f>SUM(F210:J210)</f>
        <v>1050</v>
      </c>
      <c r="F210" s="39">
        <v>550</v>
      </c>
      <c r="G210" s="39"/>
      <c r="H210" s="39">
        <v>500</v>
      </c>
      <c r="I210" s="39"/>
      <c r="J210" s="39"/>
      <c r="K210" s="42"/>
    </row>
    <row r="211" spans="1:11" ht="37.5" customHeight="1" hidden="1">
      <c r="A211" s="44"/>
      <c r="B211" s="45"/>
      <c r="C211" s="45"/>
      <c r="D211" s="37">
        <v>2010</v>
      </c>
      <c r="E211" s="39">
        <f>SUM(F211:J211)</f>
        <v>1100</v>
      </c>
      <c r="F211" s="39">
        <v>600</v>
      </c>
      <c r="G211" s="39"/>
      <c r="H211" s="39">
        <v>500</v>
      </c>
      <c r="I211" s="39"/>
      <c r="J211" s="39"/>
      <c r="K211" s="45"/>
    </row>
    <row r="212" spans="1:11" ht="18.75" hidden="1">
      <c r="A212" s="70" t="s">
        <v>48</v>
      </c>
      <c r="B212" s="70"/>
      <c r="C212" s="70"/>
      <c r="D212" s="84"/>
      <c r="E212" s="72">
        <f>SUM(E207:E211)</f>
        <v>4750</v>
      </c>
      <c r="F212" s="72">
        <f>SUM(F207:F211)</f>
        <v>2650</v>
      </c>
      <c r="G212" s="72">
        <f>SUM(G207:G211)</f>
        <v>0</v>
      </c>
      <c r="H212" s="72">
        <f>SUM(H207:H211)</f>
        <v>2100</v>
      </c>
      <c r="I212" s="72"/>
      <c r="J212" s="72"/>
      <c r="K212" s="78"/>
    </row>
    <row r="213" spans="1:11" ht="30" customHeight="1" hidden="1">
      <c r="A213" s="85" t="s">
        <v>128</v>
      </c>
      <c r="B213" s="86"/>
      <c r="C213" s="86"/>
      <c r="D213" s="86"/>
      <c r="E213" s="87">
        <v>3986228</v>
      </c>
      <c r="F213" s="87">
        <f>SUM(F212,F205,F188,F176,F169,F157,F135,F113,F54)</f>
        <v>1246548</v>
      </c>
      <c r="G213" s="87">
        <v>370608</v>
      </c>
      <c r="H213" s="87">
        <f>SUM(H212,H205,H188,H176,H169,H157,H135,H113,H54)</f>
        <v>1166010.06</v>
      </c>
      <c r="I213" s="87">
        <f>SUM(I212,I205,I188,I176,I169,I157,I135,I113,I54)</f>
        <v>566700</v>
      </c>
      <c r="J213" s="87">
        <f>SUM(J212,J205,J188,J176,J169,J157,J135,J113,J54)</f>
        <v>636362</v>
      </c>
      <c r="K213" s="33"/>
    </row>
    <row r="214" ht="16.5" hidden="1">
      <c r="A214" s="1" t="s">
        <v>129</v>
      </c>
    </row>
    <row r="215" spans="2:10" ht="16.5" hidden="1">
      <c r="B215" s="1" t="s">
        <v>130</v>
      </c>
      <c r="D215" s="88"/>
      <c r="E215" s="89">
        <f>SUM(F215:J215)</f>
        <v>1297802</v>
      </c>
      <c r="F215" s="89">
        <f aca="true" t="shared" si="10" ref="F215:J219">F12+F19+F24+F29+F34+F39+F44+F49+F63+F68+F73+F78+F83+F88+F93+F98+F103+F108+F115+F120+F125+F130+F137+F142+F147+F152+F159+F164+F171+F178+F183+F190+F195+F200+F207</f>
        <v>246455</v>
      </c>
      <c r="G215" s="89">
        <f t="shared" si="10"/>
        <v>120748</v>
      </c>
      <c r="H215" s="89">
        <f t="shared" si="10"/>
        <v>245420</v>
      </c>
      <c r="I215" s="89">
        <f t="shared" si="10"/>
        <v>557400</v>
      </c>
      <c r="J215" s="89">
        <f t="shared" si="10"/>
        <v>127779</v>
      </c>
    </row>
    <row r="216" spans="2:10" ht="16.5" hidden="1">
      <c r="B216" s="1" t="s">
        <v>131</v>
      </c>
      <c r="E216" s="89">
        <f>SUM(F216:J216)</f>
        <v>1265564</v>
      </c>
      <c r="F216" s="89">
        <f t="shared" si="10"/>
        <v>249227</v>
      </c>
      <c r="G216" s="89">
        <f t="shared" si="10"/>
        <v>127185</v>
      </c>
      <c r="H216" s="89">
        <f t="shared" si="10"/>
        <v>245690</v>
      </c>
      <c r="I216" s="89">
        <f t="shared" si="10"/>
        <v>515400</v>
      </c>
      <c r="J216" s="89">
        <f t="shared" si="10"/>
        <v>128062</v>
      </c>
    </row>
    <row r="217" spans="2:10" ht="16.5" hidden="1">
      <c r="B217" s="1" t="s">
        <v>132</v>
      </c>
      <c r="E217" s="89">
        <f>SUM(F217:J217)</f>
        <v>1267305</v>
      </c>
      <c r="F217" s="89">
        <f t="shared" si="10"/>
        <v>256613</v>
      </c>
      <c r="G217" s="89">
        <f t="shared" si="10"/>
        <v>130433</v>
      </c>
      <c r="H217" s="89">
        <f t="shared" si="10"/>
        <v>223120</v>
      </c>
      <c r="I217" s="89">
        <f t="shared" si="10"/>
        <v>530400</v>
      </c>
      <c r="J217" s="89">
        <f t="shared" si="10"/>
        <v>126739</v>
      </c>
    </row>
    <row r="218" spans="2:10" ht="16.5" hidden="1">
      <c r="B218" s="1" t="s">
        <v>133</v>
      </c>
      <c r="E218" s="89">
        <f>SUM(F218:J218)</f>
        <v>1270290.03</v>
      </c>
      <c r="F218" s="89">
        <f t="shared" si="10"/>
        <v>255011</v>
      </c>
      <c r="G218" s="89">
        <f t="shared" si="10"/>
        <v>124223</v>
      </c>
      <c r="H218" s="89">
        <f t="shared" si="10"/>
        <v>225290.03</v>
      </c>
      <c r="I218" s="89">
        <f t="shared" si="10"/>
        <v>540400</v>
      </c>
      <c r="J218" s="89">
        <f t="shared" si="10"/>
        <v>125366</v>
      </c>
    </row>
    <row r="219" spans="2:10" ht="16.5" hidden="1">
      <c r="B219" s="1" t="s">
        <v>134</v>
      </c>
      <c r="E219" s="89">
        <f>SUM(F219:J219)</f>
        <v>1228926.03</v>
      </c>
      <c r="F219" s="89">
        <f t="shared" si="10"/>
        <v>239242</v>
      </c>
      <c r="G219" s="89">
        <f t="shared" si="10"/>
        <v>114378</v>
      </c>
      <c r="H219" s="89">
        <f t="shared" si="10"/>
        <v>226490.03</v>
      </c>
      <c r="I219" s="89">
        <f t="shared" si="10"/>
        <v>520400</v>
      </c>
      <c r="J219" s="89">
        <f t="shared" si="10"/>
        <v>128416</v>
      </c>
    </row>
  </sheetData>
  <mergeCells count="165">
    <mergeCell ref="K56:K60"/>
    <mergeCell ref="A55:D55"/>
    <mergeCell ref="B56:B60"/>
    <mergeCell ref="A56:A60"/>
    <mergeCell ref="C56:C60"/>
    <mergeCell ref="K207:K211"/>
    <mergeCell ref="A212:C212"/>
    <mergeCell ref="A205:C205"/>
    <mergeCell ref="A206:C206"/>
    <mergeCell ref="A207:A211"/>
    <mergeCell ref="B207:B211"/>
    <mergeCell ref="C207:C211"/>
    <mergeCell ref="A200:A204"/>
    <mergeCell ref="B200:B204"/>
    <mergeCell ref="C200:C204"/>
    <mergeCell ref="K200:K204"/>
    <mergeCell ref="K190:K194"/>
    <mergeCell ref="A195:A199"/>
    <mergeCell ref="B195:B199"/>
    <mergeCell ref="C195:C199"/>
    <mergeCell ref="K195:K199"/>
    <mergeCell ref="A188:C188"/>
    <mergeCell ref="A189:C189"/>
    <mergeCell ref="A190:A194"/>
    <mergeCell ref="B190:B194"/>
    <mergeCell ref="C190:C194"/>
    <mergeCell ref="A183:A187"/>
    <mergeCell ref="B183:B187"/>
    <mergeCell ref="C183:C187"/>
    <mergeCell ref="K183:K187"/>
    <mergeCell ref="K171:K175"/>
    <mergeCell ref="A176:C176"/>
    <mergeCell ref="A177:C177"/>
    <mergeCell ref="A178:A182"/>
    <mergeCell ref="B178:B182"/>
    <mergeCell ref="C178:C182"/>
    <mergeCell ref="K178:K182"/>
    <mergeCell ref="A169:C169"/>
    <mergeCell ref="A170:C170"/>
    <mergeCell ref="A171:A175"/>
    <mergeCell ref="B171:B175"/>
    <mergeCell ref="C171:C175"/>
    <mergeCell ref="K159:K163"/>
    <mergeCell ref="A164:A168"/>
    <mergeCell ref="B164:B168"/>
    <mergeCell ref="C164:C168"/>
    <mergeCell ref="K164:K168"/>
    <mergeCell ref="A157:C157"/>
    <mergeCell ref="A158:C158"/>
    <mergeCell ref="A159:A163"/>
    <mergeCell ref="B159:B163"/>
    <mergeCell ref="C159:C163"/>
    <mergeCell ref="A152:A156"/>
    <mergeCell ref="B152:B156"/>
    <mergeCell ref="C152:C156"/>
    <mergeCell ref="K152:K156"/>
    <mergeCell ref="A147:A151"/>
    <mergeCell ref="B147:B151"/>
    <mergeCell ref="C147:C151"/>
    <mergeCell ref="K147:K151"/>
    <mergeCell ref="K137:K141"/>
    <mergeCell ref="A142:A146"/>
    <mergeCell ref="B142:B146"/>
    <mergeCell ref="C142:C146"/>
    <mergeCell ref="K142:K146"/>
    <mergeCell ref="A135:C135"/>
    <mergeCell ref="A136:C136"/>
    <mergeCell ref="A137:A141"/>
    <mergeCell ref="B137:B141"/>
    <mergeCell ref="C137:C141"/>
    <mergeCell ref="A130:A134"/>
    <mergeCell ref="B130:B134"/>
    <mergeCell ref="C130:C134"/>
    <mergeCell ref="K130:K134"/>
    <mergeCell ref="A125:A129"/>
    <mergeCell ref="B125:B129"/>
    <mergeCell ref="C125:C129"/>
    <mergeCell ref="K125:K129"/>
    <mergeCell ref="A120:A124"/>
    <mergeCell ref="B120:B124"/>
    <mergeCell ref="C120:C124"/>
    <mergeCell ref="K120:K124"/>
    <mergeCell ref="A115:A119"/>
    <mergeCell ref="B115:B119"/>
    <mergeCell ref="C115:C119"/>
    <mergeCell ref="K115:K119"/>
    <mergeCell ref="A108:A112"/>
    <mergeCell ref="B108:B112"/>
    <mergeCell ref="C108:C112"/>
    <mergeCell ref="K108:K112"/>
    <mergeCell ref="A103:A107"/>
    <mergeCell ref="B103:B107"/>
    <mergeCell ref="C103:C107"/>
    <mergeCell ref="K103:K107"/>
    <mergeCell ref="A98:A102"/>
    <mergeCell ref="B98:B102"/>
    <mergeCell ref="C98:C102"/>
    <mergeCell ref="K98:K102"/>
    <mergeCell ref="A93:A97"/>
    <mergeCell ref="B93:B97"/>
    <mergeCell ref="C93:C97"/>
    <mergeCell ref="K93:K97"/>
    <mergeCell ref="A88:A92"/>
    <mergeCell ref="B88:B92"/>
    <mergeCell ref="C88:C92"/>
    <mergeCell ref="K88:K92"/>
    <mergeCell ref="A83:A87"/>
    <mergeCell ref="B83:B87"/>
    <mergeCell ref="C83:C87"/>
    <mergeCell ref="K83:K87"/>
    <mergeCell ref="A78:A82"/>
    <mergeCell ref="B78:B82"/>
    <mergeCell ref="C78:C82"/>
    <mergeCell ref="K78:K82"/>
    <mergeCell ref="A73:A77"/>
    <mergeCell ref="B73:B77"/>
    <mergeCell ref="C73:C77"/>
    <mergeCell ref="K73:K77"/>
    <mergeCell ref="A68:A72"/>
    <mergeCell ref="B68:B72"/>
    <mergeCell ref="C68:C72"/>
    <mergeCell ref="K68:K72"/>
    <mergeCell ref="A63:A67"/>
    <mergeCell ref="B63:B67"/>
    <mergeCell ref="C63:C67"/>
    <mergeCell ref="K63:K67"/>
    <mergeCell ref="A49:A53"/>
    <mergeCell ref="B49:B53"/>
    <mergeCell ref="C49:C53"/>
    <mergeCell ref="K49:K53"/>
    <mergeCell ref="A44:A48"/>
    <mergeCell ref="B44:B48"/>
    <mergeCell ref="C44:C48"/>
    <mergeCell ref="K44:K48"/>
    <mergeCell ref="A39:A43"/>
    <mergeCell ref="B39:B43"/>
    <mergeCell ref="C39:C43"/>
    <mergeCell ref="K39:K43"/>
    <mergeCell ref="A34:A38"/>
    <mergeCell ref="B34:B38"/>
    <mergeCell ref="C34:C38"/>
    <mergeCell ref="K34:K38"/>
    <mergeCell ref="A29:A33"/>
    <mergeCell ref="B29:B33"/>
    <mergeCell ref="C29:C33"/>
    <mergeCell ref="K29:K33"/>
    <mergeCell ref="A24:A28"/>
    <mergeCell ref="B24:B28"/>
    <mergeCell ref="C24:C28"/>
    <mergeCell ref="K24:K28"/>
    <mergeCell ref="B17:B18"/>
    <mergeCell ref="A17:A18"/>
    <mergeCell ref="C17:C18"/>
    <mergeCell ref="A12:A16"/>
    <mergeCell ref="B12:B16"/>
    <mergeCell ref="C12:C16"/>
    <mergeCell ref="A19:A23"/>
    <mergeCell ref="B19:B23"/>
    <mergeCell ref="C19:C23"/>
    <mergeCell ref="K19:K23"/>
    <mergeCell ref="K12:K16"/>
    <mergeCell ref="A5:K5"/>
    <mergeCell ref="E7:J7"/>
    <mergeCell ref="F8:J8"/>
    <mergeCell ref="J9:J10"/>
  </mergeCells>
  <printOptions horizontalCentered="1"/>
  <pageMargins left="0" right="0" top="0.5905511811023623" bottom="0.3937007874015748" header="0.5118110236220472" footer="0.5118110236220472"/>
  <pageSetup blackAndWhite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Донецкий областной 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2008-09-15T08:20:10Z</dcterms:created>
  <dcterms:modified xsi:type="dcterms:W3CDTF">2008-09-15T08:20:46Z</dcterms:modified>
  <cp:category/>
  <cp:version/>
  <cp:contentType/>
  <cp:contentStatus/>
</cp:coreProperties>
</file>